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480" activeTab="2"/>
  </bookViews>
  <sheets>
    <sheet name="แผนการใช้จ่ายงบประมาณ" sheetId="9" r:id="rId1"/>
    <sheet name="ยอดจัดสรร" sheetId="3" r:id="rId2"/>
    <sheet name="รายงานผลการใช้จ่าย" sheetId="5" r:id="rId3"/>
    <sheet name="สรุปรวม" sheetId="6" r:id="rId4"/>
    <sheet name="ใบปะหน้า" sheetId="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<sst xmlns="http://schemas.openxmlformats.org/spreadsheetml/2006/main" count="512" uniqueCount="171">
  <si>
    <t>แผนการใช้จ่ายงบประมาณ สภ.คอนสาร จว.ชัยภูมิ</t>
  </si>
  <si>
    <t>ประจำปีงบประมาณ พ.ศ.2569</t>
  </si>
  <si>
    <t>ข้อมูล ณ  เดือน  ตุลาคม พ.ศ.2568</t>
  </si>
  <si>
    <t>ที่</t>
  </si>
  <si>
    <t>ชื่อ/โครงการ/กิจกรรม</t>
  </si>
  <si>
    <t>เป้าหมาย/วิธีดำเนินการ</t>
  </si>
  <si>
    <t>จำนวนงบประมาณ/แหล่งจัดสรร/สนับสนุน</t>
  </si>
  <si>
    <t>ระยะเวลา</t>
  </si>
  <si>
    <t>ผลที่คาดว่าจะได้รับ</t>
  </si>
  <si>
    <t>สตช.</t>
  </si>
  <si>
    <t>หน่วยงาน</t>
  </si>
  <si>
    <t>ภาค</t>
  </si>
  <si>
    <t>อปท.</t>
  </si>
  <si>
    <t>อื่น ๆ</t>
  </si>
  <si>
    <t>การดำเนินการ</t>
  </si>
  <si>
    <t>ภาครัฐ</t>
  </si>
  <si>
    <t>เอกชน</t>
  </si>
  <si>
    <t>ยอดยกมา</t>
  </si>
  <si>
    <t>กิจกรรมบังคับใช้กฎหมายและบริการประชาชน</t>
  </si>
  <si>
    <t>ค่าตอบแทนพยาน และ</t>
  </si>
  <si>
    <t>/</t>
  </si>
  <si>
    <t xml:space="preserve">  - </t>
  </si>
  <si>
    <t>ต.ค.2568-ก.ย.2569</t>
  </si>
  <si>
    <t>พยาน/ผู้คุ้มครองพยานได้รับค่าตอบแทน</t>
  </si>
  <si>
    <t>คุ้มครองพยาน</t>
  </si>
  <si>
    <t>ค่าตอบแทนผู้ทำหน้าที่คุ้มครองพยาน</t>
  </si>
  <si>
    <t>มีผู้เต็มใจให้ความร่วมมือเป็นพยาน</t>
  </si>
  <si>
    <t>ค่าตอบแทนส่งหมายเรียกพยาน</t>
  </si>
  <si>
    <t>ค่าตอบแทนผู้ส่งหมายเรียกพยาน</t>
  </si>
  <si>
    <t>เพิ่มประสิทธิภาพการนำส่งหมายเรียกพยาน</t>
  </si>
  <si>
    <t>ค่าตอบแทนชันสูตรพลิกศพ</t>
  </si>
  <si>
    <t>ค่าตอบแทนผู้ทำหน้าที่ชันสูตรพลิกศพ</t>
  </si>
  <si>
    <t>ผู้ทำหน้าที่ชันสูตรพลิกศพ</t>
  </si>
  <si>
    <t>ได้รับค่าตอบแทน เพิ่มประสิทธิภาพงานสอบสวน</t>
  </si>
  <si>
    <t>ค่าตอบแทนนักจิตวิทยาหรือ</t>
  </si>
  <si>
    <t>ค่าตอบแทนผู้ทำหน้าที่ร่วมสอบสวน</t>
  </si>
  <si>
    <t>นักจิตวิทยา นักสังคมสงเคราะห์ ได้รับค่าตอบแทน</t>
  </si>
  <si>
    <t>นักสังคมสงเคราะห์</t>
  </si>
  <si>
    <t>คดีที่ต้องมีนักจิตวิทยาหรือ</t>
  </si>
  <si>
    <t>เพิ่มประสิทธิภาพงานสอบสวน</t>
  </si>
  <si>
    <t>นักสังคมสงเคราะห์ร่วมสอบสวน</t>
  </si>
  <si>
    <t>ค่าทำการล่วงเวลา</t>
  </si>
  <si>
    <t>ค่าตอบแทนการทำงานล่วงเวลาราชการ</t>
  </si>
  <si>
    <t>เพิ่มประสิทธิภาพงานธุรการ และงานบริการประชาชน</t>
  </si>
  <si>
    <t>ค่าเบี้ยเลี้ยงที่พัก พาหนะ</t>
  </si>
  <si>
    <t>ค่าอาหาร ที่พัก ค่าเดินทางไปปฏิบัติราชการ</t>
  </si>
  <si>
    <t>เพิ่มประสิทธิภาพการทำงาน</t>
  </si>
  <si>
    <t>ค่าอาหารผู้ต้องหา</t>
  </si>
  <si>
    <t>ค่าประกอบเลี้ยงผู้ต้องหา</t>
  </si>
  <si>
    <t>การดูแล ควบคุมผู้ต้องหา มีมาตรฐาน</t>
  </si>
  <si>
    <t>อยู่ระหว่างสอบสวน</t>
  </si>
  <si>
    <t>ตามกฎหมายกำหนด</t>
  </si>
  <si>
    <t>วัสดุน้ำมันเชื้อเพลิง</t>
  </si>
  <si>
    <t>จัดซื้อน้ำมันเชื้อเพลิง เพื่อใช้ในการ</t>
  </si>
  <si>
    <t>เพิ่มประสิทธิภาพการดำเนินงานตรวจรถยนต์ จักรยานยนต์</t>
  </si>
  <si>
    <t>ปฏิบัติหน้าที่ราชการ</t>
  </si>
  <si>
    <t>และงานอื่ๆ โดยภาพรวมของสถานี</t>
  </si>
  <si>
    <t>ค่าซ่อมแซมยานพาหนะ</t>
  </si>
  <si>
    <t>ซ่อมแซมยานพาหนะ</t>
  </si>
  <si>
    <t>พาหนะที่ใช้ปฏิบัติราชการมีความพร้อมเพื่อความปลอดภัย</t>
  </si>
  <si>
    <t>ค่าจ้างเหมาบริการทำความสะอาด</t>
  </si>
  <si>
    <t>จัดจ้างเหมาบริการทำความสะอาดสถานี</t>
  </si>
  <si>
    <t>ความสะอาดเรียบร้อยอาคารสถานที่ยกระดับการให้บริการ</t>
  </si>
  <si>
    <t>ตำรวจ</t>
  </si>
  <si>
    <t>ประชาชน</t>
  </si>
  <si>
    <t>วัสดุสำนักงาน</t>
  </si>
  <si>
    <t>จัดซื้อวัสดุ/จ้างเหมาบริการต่างๆ</t>
  </si>
  <si>
    <t xml:space="preserve">มีวัสดุสำนักงาน มีงบประมาณในการจ้างเหมาบริการต่างๆ </t>
  </si>
  <si>
    <t>สามารถสนับสนุนการปฏิบัติราชการได้อย่างต่อเนื่อง</t>
  </si>
  <si>
    <t>ค่าสาธารณูปโภค</t>
  </si>
  <si>
    <t>จ่ายค่าน้ำประปา,ค่าไฟฟ้า,</t>
  </si>
  <si>
    <t>มีความพร้อมในด้านสาธารณปโภคเพื่อพร้อมให้บริการประชาชน</t>
  </si>
  <si>
    <t>ค่าไปรษณีย์,ค่าบริการอินเตอร์เน็ต</t>
  </si>
  <si>
    <t>อย่างสะดวก รวดเร็ว ทันสมัย</t>
  </si>
  <si>
    <t>โครงการปฏิรูประบบงานตำรวจ</t>
  </si>
  <si>
    <t>งานสอบสวน</t>
  </si>
  <si>
    <t xml:space="preserve">ค่าตอบแทนการสอบสวนคดีอาญา </t>
  </si>
  <si>
    <t>ต.ค.2567-ก.ย.2568</t>
  </si>
  <si>
    <t>เพิ่มประสิทธิภาพในการดำเนินงานสอบสวน</t>
  </si>
  <si>
    <t>กิจกรรมชุมชนมวลชนสัมพันธ์</t>
  </si>
  <si>
    <t>โครงการ กิจกรรม ร่วมกับชุมชน อาสาสมัคร เพิ่อสร้างการรับรู้ และร่วมกันแก้ไขปัญหา</t>
  </si>
  <si>
    <t>สร้างการรับรู้เข้าใจ สร้างการมีส่วนร่วมจาก</t>
  </si>
  <si>
    <t> ภาคประชาชน</t>
  </si>
  <si>
    <t>โครงการรณรงค์ป้องกันและแก้ไขปัญหาอุบัติเหตุทางถนนช่วงเทศกาลปีใหม่ 2569</t>
  </si>
  <si>
    <t>การรณรงค์ป้องกันและแก้ไขปัญหาอุบัติเหตุทางถนนช่วงเทศกาลปีใหม่ 2569</t>
  </si>
  <si>
    <t>ประชาชนได้รับความสะดวก รวดเร็ว และปลอดภัย</t>
  </si>
  <si>
    <t xml:space="preserve">ยอดการจัดสรรงบประมาณ จากตำรวจภูธรจังหวัดชัยภูมิ  ของ สภ.คอนสาร  </t>
  </si>
  <si>
    <t xml:space="preserve"> กิจกรรมบังคับใช้กฎหมมายและบริการประชาชน งบดำเนินงาน และกิจกรรมการปฏิรูประบบงานสอบสวนและการบังคับใช้กฎหมาย</t>
  </si>
  <si>
    <t>ประจำปีงบประมาณ พ.ศ.2569  (ไตรมาส 1-2   เดือน ต.ค.2668 -มีนาคม 2569)</t>
  </si>
  <si>
    <t xml:space="preserve"> </t>
  </si>
  <si>
    <t>กิจกรรมบังคับใช้กฎหมายกิจกรรมบังคับใช้กฎหมาย</t>
  </si>
  <si>
    <t>ค่าตอบแทนพยาน และ คุ้มครองพยาน</t>
  </si>
  <si>
    <t>ค่าตอบแทนพยาน และ ค่าตอบแทนผู้ทำหน้าที่คุ้มครองพยาน</t>
  </si>
  <si>
    <t xml:space="preserve"> - </t>
  </si>
  <si>
    <t>มีผู้เต็มใจ/ให้ความร่วมมือเป็นพยาน</t>
  </si>
  <si>
    <t>ผู้ทำหน้าที่ชันสูตรพลิกศพได้รับค่าตอบแทน</t>
  </si>
  <si>
    <t>ค่าตอบแทนนักจิตวิทยาหรือนักสังคมสงเคราะห์</t>
  </si>
  <si>
    <t>ค่าตอบแทนผู้ทำหน้าที่ร่วมสอบสวนคดีที่ต้องมีนักจิตวิทยาหรือนักสังคมสงเคราะห์ร่วมสอบสวน</t>
  </si>
  <si>
    <t>นักจิตวิทยา นักสังคมสงเคราะห์ ได้รับค่าตอบแทนเพิ่มประสิทธิภาพงานสอบสวน</t>
  </si>
  <si>
    <t>ค่าประกอบเลี้ยงผู้ต้องหาอยู่ระหว่างสอบสวน</t>
  </si>
  <si>
    <t>การดูแล ควบคุมผู้ต้องหา มีมาตรฐาน ตามกฎหมายกำหนด</t>
  </si>
  <si>
    <t>รถยนต์ รถจักรยานยนต์ราชการ</t>
  </si>
  <si>
    <t>จัดซื้อน้ำมันเชื้อเพลิง เพื่อใช้ในการปฏิบัติหน้าที่ราชการ</t>
  </si>
  <si>
    <t>เพิ่มประสิทธิภาพการดำเนินงานสายตรวจรถยนต์ จักรยานยนต์</t>
  </si>
  <si>
    <t>รถยนต์เช่า</t>
  </si>
  <si>
    <t>และงานอื่นๆ โดยภาพรวมของสถานี</t>
  </si>
  <si>
    <t>จัดจ้างซ่อมแซมยานพาหนะ</t>
  </si>
  <si>
    <t>พาหนะที่ใช้ปฏิบัติราชการมีสภาพพร้อมใช้งานมีความปลอดภัย</t>
  </si>
  <si>
    <t>ค่าจ้างบริการทำความสะอาด</t>
  </si>
  <si>
    <t>ค่าน้ำประปา,ค่าไฟฟ้า,</t>
  </si>
  <si>
    <t>ต.ค.2568-มี.ค.2569</t>
  </si>
  <si>
    <t>เพิ่มประสิทธิภาพในการดำเนินงานสอบสวนคดีอาญา *หมายเหตุ ยอดรวมทั้ง 29 สภ.ของ ภ.จว.ชัยภูมิ พงส.เบิกจ่ายตามคุณสมบัติหลักเกณฑ์ที่ตร.กำหนด</t>
  </si>
  <si>
    <t>โครงการตำบลยั่งยืนเพื่อแก้ไขปัญหายาเสพติดแบบครบวงจรตามยุทธศาสตร์ชาติ</t>
  </si>
  <si>
    <t>สร้างการรับรู้ ขอความร่วมมือจากครอบครัว ชุมชนร่วมกันป้องกันแก้ไขปัญหาแบบยั่งยืน</t>
  </si>
  <si>
    <t>สร้างการรับรู้ความเข้าใจ สร้างการมีส่วนร่วมจาก</t>
  </si>
  <si>
    <t xml:space="preserve">กิจกรรมชุมชนสัมพันธฺร่วมกับชุมชน </t>
  </si>
  <si>
    <t>สร้างการรับรู้เข้าใจ สร้างการมีส่วนร่วมจากภาคประชาชน</t>
  </si>
  <si>
    <t>1)ตอบแทนชุดตำรวจชุมชนสัมพันธ์</t>
  </si>
  <si>
    <t>2)ตอบแทนอาสาตำรวจบ้าน</t>
  </si>
  <si>
    <t>เบี้ยประชุม กต.ตร.สภ.</t>
  </si>
  <si>
    <t>เบี้ยประชุมของ คณะ กต.ตร.สภ.ช่องสามหมอ</t>
  </si>
  <si>
    <t>การรณรงค์ป้องกันและแก้ไขปัญหาอุบัติเหตุทางถนน ช่วงเทศกาลปีใหม่ 2569</t>
  </si>
  <si>
    <t>รวม</t>
  </si>
  <si>
    <t>รายงานผลการใช้จ่ายงบประมาณ สภ.คอนสาร จว.ชัยภูมิ</t>
  </si>
  <si>
    <t>ประจำปีงบประมาณ พ.ศ.2569  ไตรมาส 1- 2 (เดือนตุลาคม 2568- มีนาคม 2569)</t>
  </si>
  <si>
    <t xml:space="preserve">          ข้อมูล ณ วันที่ 5  เมษายน พ.ศ.2569</t>
  </si>
  <si>
    <t>งบประมาณ/แหล่งจัดสรร/สนับสนุน</t>
  </si>
  <si>
    <t>การเบิกจ่ายเงิน</t>
  </si>
  <si>
    <t>ปัญหา/อุปสรรค</t>
  </si>
  <si>
    <t>-</t>
  </si>
  <si>
    <t>ไม่มีปัญหาอุปสรรค</t>
  </si>
  <si>
    <t>ค่าทำการล่วงเวลา(OT)</t>
  </si>
  <si>
    <t>มีน้ำมันเชื้อเพลิงเพียงพอใช้ในการปฏิบัติหน้าที่ราชการ</t>
  </si>
  <si>
    <t>จ้างบริการทำความสะอาดสถานีตำรวจ</t>
  </si>
  <si>
    <t>จ่ายค่าน้ำประปา,ค่าไฟฟ้า,ค่าไปรษณีย์,ค่าบริการอินเตอร์เน็ต</t>
  </si>
  <si>
    <r>
      <rPr>
        <sz val="16"/>
        <color theme="1"/>
        <rFont val="TH SarabunIT๙"/>
        <charset val="134"/>
      </rPr>
      <t xml:space="preserve">ไม่มีปัญหาอุปสรรค 
</t>
    </r>
    <r>
      <rPr>
        <sz val="16"/>
        <color rgb="FFFF0000"/>
        <rFont val="TH SarabunIT๙"/>
        <charset val="134"/>
      </rPr>
      <t>*หมายเหตุ ยอดรวมทั้ง 29 สภ.ของ ภ.จว.ชัยภูมิ พงส.เบิกจ่ายตามคุณสมบัติหลักเกณฑ์ที่ตร.กำหนด</t>
    </r>
  </si>
  <si>
    <t>ใช้งบประมาณทั้งปี</t>
  </si>
  <si>
    <t>เบี้ยประชุมของ คณะ กต.ตร.สภ.คอนสาร</t>
  </si>
  <si>
    <t>สรุปภาพรวมผลการใช้จ่ายงบประมาณ ประจำปีงบประมาณ พ.ศ.2569</t>
  </si>
  <si>
    <t>ห้วงเดือนตุลาคม 2568 ถึง มีนาคม 2569</t>
  </si>
  <si>
    <t>สถานีตำรวจภูธรคอนสาร</t>
  </si>
  <si>
    <t>ยอดการจัดสรรงบประมาณต.ค.68 - มี.ค.69 (6 เดือน)</t>
  </si>
  <si>
    <t>ผลการเบิกจ่ายต.ค.68 - มี.ค.69 (6 เดือน)</t>
  </si>
  <si>
    <t>คิดเป็นร้อยละ</t>
  </si>
  <si>
    <t>เป็นไปตามเป้าหมาย/ตำกว่าเป้าหมาย</t>
  </si>
  <si>
    <t>เป็นไปตามเป้าหมาย</t>
  </si>
  <si>
    <t>บันทึกข้อความ</t>
  </si>
  <si>
    <r>
      <rPr>
        <b/>
        <sz val="18"/>
        <rFont val="TH SarabunIT๙"/>
        <charset val="134"/>
      </rPr>
      <t xml:space="preserve">ส่วนราชการ </t>
    </r>
    <r>
      <rPr>
        <sz val="18"/>
        <rFont val="TH SarabunIT๙"/>
        <charset val="134"/>
      </rPr>
      <t xml:space="preserve">  สภ.คอนสาร จว.ชัยภูมิ   โทร.  0-4487-6686</t>
    </r>
  </si>
  <si>
    <r>
      <rPr>
        <b/>
        <sz val="18"/>
        <rFont val="TH SarabunIT๙"/>
        <charset val="134"/>
      </rPr>
      <t>ที่</t>
    </r>
    <r>
      <rPr>
        <sz val="18"/>
        <rFont val="TH SarabunIT๙"/>
        <charset val="134"/>
      </rPr>
      <t xml:space="preserve"> 0018(ชย).(18)/-                                         วันที่    5  </t>
    </r>
    <r>
      <rPr>
        <b/>
        <sz val="18"/>
        <rFont val="TH SarabunIT๙"/>
        <charset val="134"/>
      </rPr>
      <t xml:space="preserve">  </t>
    </r>
    <r>
      <rPr>
        <sz val="18"/>
        <rFont val="TH SarabunIT๙"/>
        <charset val="134"/>
      </rPr>
      <t xml:space="preserve"> เมษายน 2569 </t>
    </r>
  </si>
  <si>
    <r>
      <rPr>
        <b/>
        <sz val="18"/>
        <rFont val="TH SarabunIT๙"/>
        <charset val="134"/>
      </rPr>
      <t>เรื่อง</t>
    </r>
    <r>
      <rPr>
        <sz val="18"/>
        <rFont val="TH SarabunIT๙"/>
        <charset val="134"/>
      </rPr>
      <t xml:space="preserve">   รายงานผลการใช้จ่ายงบประมาณ ประจำปีงบประมาณ พ.ศ.2569   2 ไตรมาส (ต.ค.68-มี.ค.69)</t>
    </r>
  </si>
  <si>
    <r>
      <rPr>
        <b/>
        <sz val="18"/>
        <rFont val="TH SarabunIT๙"/>
        <charset val="134"/>
      </rPr>
      <t>เรียน</t>
    </r>
    <r>
      <rPr>
        <sz val="18"/>
        <rFont val="TH SarabunIT๙"/>
        <charset val="134"/>
      </rPr>
      <t xml:space="preserve">  ผกก.สภ.คอนสาร</t>
    </r>
  </si>
  <si>
    <t>ตามที่ สภ.คอนสาร ได้รับจัดสรรงบประมาณ ประจำปีงบประมาณ พ.ศ.2569 โครงการการบังคับใช้</t>
  </si>
  <si>
    <t>กฎหมายอำนวยความยุติธรรมและบริการประชาชน กิจกรรมบังคับใช้กฎหมาย และบริการประชาชน งบรายจ่ายอื่น</t>
  </si>
  <si>
    <t>โครงการรณรงค์แก้ไขปัญหาอุบัติเหตุมสงถนนช่วงเทศกาลปีใหม่ 2569  ห้วง ต.ค.2568- มี.ค.2569 รวม 6 เดือน  นั้น</t>
  </si>
  <si>
    <t>งานอำนวยการ สภ.คอนสาร  ได้ดำเนินการเบิกจ่ายเงินงบประมาณ 2 ไตรมาส (ต.ค.68-มี.ค.69) พร้อมนี้</t>
  </si>
  <si>
    <t>ขอรายงานสรุปผลการเบิกจ่ายงบประมาณห้วง ต.ค.2568 - มี.ค.2569  ดังนี้</t>
  </si>
  <si>
    <t xml:space="preserve">1) ยอดการจัดสรรงบประมาณ ครั้งที่ 1 (ต.ค.2568 - มี.ค.2569) รวม 6 เดือน  จำนวน  </t>
  </si>
  <si>
    <t>บาท</t>
  </si>
  <si>
    <t xml:space="preserve">2) สรุปการเบิกจ่ายเงินงบประมาณฯ ห้วง ต.ค.2568 - มี.ค. 2569  รวม 6 เดือน จำนวน  </t>
  </si>
  <si>
    <t xml:space="preserve">    คิดเป็นร้อยละ        </t>
  </si>
  <si>
    <t>จึงเรียนมาเพื่อโปรดทราบ รายละเอียดปรากฎตามรายงานผลการใช้จ่ายงบประมาณตามแนบ</t>
  </si>
  <si>
    <t>พ.ต.ท.</t>
  </si>
  <si>
    <t>(  ผดุงศักดิ์ นนขุนทด )</t>
  </si>
  <si>
    <t xml:space="preserve">  สว.อก.สภ.คอนสาร</t>
  </si>
  <si>
    <t>ทราบ</t>
  </si>
  <si>
    <t>กำกับดูแลการเบิกจ่ายงบประมาณให้เป็นไปตามแนวนโยบาย/เป้าหมาย ของ ภ.จว.ชัยภูมิ</t>
  </si>
  <si>
    <t>เผยแพร่ให้ทราบทั่วกัน</t>
  </si>
  <si>
    <t>พ.ต.อ.</t>
  </si>
  <si>
    <t xml:space="preserve"> ( พงศ์สุข คงปัญโญ )</t>
  </si>
  <si>
    <t>ผกก.สภ.คอนสาร</t>
  </si>
  <si>
    <t>5 เม.ย. 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</si>
</sst>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  <numFmt numFmtId="181" formatCode="_-* #,##0_-;\-* #,##0_-;_-* &quot;-&quot;??_-;_-@_-"/>
  </numFmts>
  <fonts count="46">
    <font>
      <sz val="11"/>
      <color theme="1"/>
      <name val="Tahoma"/>
      <charset val="222"/>
      <scheme val="minor"/>
    </font>
    <font>
      <sz val="18"/>
      <color theme="1"/>
      <name val="TH SarabunIT๙"/>
      <charset val="134"/>
    </font>
    <font>
      <sz val="18"/>
      <name val="TH SarabunIT๙"/>
      <charset val="134"/>
    </font>
    <font>
      <b/>
      <sz val="22"/>
      <name val="TH SarabunIT๙"/>
      <charset val="134"/>
    </font>
    <font>
      <b/>
      <sz val="18"/>
      <name val="TH SarabunIT๙"/>
      <charset val="134"/>
    </font>
    <font>
      <b/>
      <sz val="18"/>
      <color indexed="8"/>
      <name val="TH SarabunIT๙"/>
      <charset val="134"/>
    </font>
    <font>
      <sz val="18"/>
      <color indexed="8"/>
      <name val="TH SarabunIT๙"/>
      <charset val="134"/>
    </font>
    <font>
      <b/>
      <u/>
      <sz val="18"/>
      <name val="TH SarabunIT๙"/>
      <charset val="134"/>
    </font>
    <font>
      <sz val="18"/>
      <color rgb="FF000000"/>
      <name val="TH SarabunIT๙"/>
      <charset val="134"/>
    </font>
    <font>
      <sz val="16"/>
      <color theme="1"/>
      <name val="TH SarabunIT๙"/>
      <charset val="134"/>
    </font>
    <font>
      <sz val="11"/>
      <color theme="1"/>
      <name val="TH SarabunIT๙"/>
      <charset val="134"/>
    </font>
    <font>
      <b/>
      <sz val="16"/>
      <color rgb="FFF7CAAC"/>
      <name val="TH SarabunIT๙"/>
      <charset val="134"/>
    </font>
    <font>
      <b/>
      <sz val="18"/>
      <color rgb="FFFFFFFF"/>
      <name val="TH SarabunIT๙"/>
      <charset val="134"/>
    </font>
    <font>
      <b/>
      <sz val="16"/>
      <color rgb="FF000000"/>
      <name val="TH SarabunIT๙"/>
      <charset val="134"/>
    </font>
    <font>
      <sz val="16"/>
      <color rgb="FF000000"/>
      <name val="TH SarabunIT๙"/>
      <charset val="134"/>
    </font>
    <font>
      <b/>
      <sz val="20"/>
      <color rgb="FF000000"/>
      <name val="TH SarabunIT๙"/>
      <charset val="134"/>
    </font>
    <font>
      <b/>
      <sz val="11"/>
      <color rgb="FF000000"/>
      <name val="TH SarabunIT๙"/>
      <charset val="134"/>
    </font>
    <font>
      <b/>
      <sz val="16"/>
      <color theme="1"/>
      <name val="TH SarabunIT๙"/>
      <charset val="134"/>
    </font>
    <font>
      <sz val="16"/>
      <name val="TH SarabunIT๙"/>
      <charset val="134"/>
    </font>
    <font>
      <b/>
      <sz val="20"/>
      <color theme="1"/>
      <name val="TH SarabunIT๙"/>
      <charset val="134"/>
    </font>
    <font>
      <b/>
      <sz val="18"/>
      <color theme="1"/>
      <name val="TH SarabunIT๙"/>
      <charset val="134"/>
    </font>
    <font>
      <b/>
      <sz val="18"/>
      <color rgb="FF000000"/>
      <name val="TH SarabunIT๙"/>
      <charset val="134"/>
    </font>
    <font>
      <sz val="14"/>
      <color rgb="FF000000"/>
      <name val="TH SarabunIT๙"/>
      <charset val="134"/>
    </font>
    <font>
      <b/>
      <sz val="20"/>
      <color rgb="FF002060"/>
      <name val="TH SarabunIT๙"/>
      <charset val="134"/>
    </font>
    <font>
      <b/>
      <sz val="16"/>
      <name val="TH SarabunIT๙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  <font>
      <sz val="16"/>
      <color rgb="FFFF0000"/>
      <name val="TH SarabunIT๙"/>
      <charset val="134"/>
    </font>
  </fonts>
  <fills count="4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6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rgb="FFFF0000"/>
      </top>
      <bottom style="medium">
        <color rgb="FFFF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FF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FF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178" fontId="25" fillId="0" borderId="0" applyFont="0" applyFill="0" applyBorder="0" applyAlignment="0" applyProtection="0">
      <alignment vertical="center"/>
    </xf>
    <xf numFmtId="179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18" borderId="5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55" applyNumberFormat="0" applyFill="0" applyAlignment="0" applyProtection="0">
      <alignment vertical="center"/>
    </xf>
    <xf numFmtId="0" fontId="32" fillId="0" borderId="55" applyNumberFormat="0" applyFill="0" applyAlignment="0" applyProtection="0">
      <alignment vertical="center"/>
    </xf>
    <xf numFmtId="0" fontId="33" fillId="0" borderId="56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19" borderId="57" applyNumberFormat="0" applyAlignment="0" applyProtection="0">
      <alignment vertical="center"/>
    </xf>
    <xf numFmtId="0" fontId="35" fillId="20" borderId="58" applyNumberFormat="0" applyAlignment="0" applyProtection="0">
      <alignment vertical="center"/>
    </xf>
    <xf numFmtId="0" fontId="36" fillId="20" borderId="57" applyNumberFormat="0" applyAlignment="0" applyProtection="0">
      <alignment vertical="center"/>
    </xf>
    <xf numFmtId="0" fontId="37" fillId="21" borderId="59" applyNumberFormat="0" applyAlignment="0" applyProtection="0">
      <alignment vertical="center"/>
    </xf>
    <xf numFmtId="0" fontId="38" fillId="0" borderId="60" applyNumberFormat="0" applyFill="0" applyAlignment="0" applyProtection="0">
      <alignment vertical="center"/>
    </xf>
    <xf numFmtId="0" fontId="39" fillId="0" borderId="61" applyNumberFormat="0" applyFill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3" fillId="38" borderId="0" applyNumberFormat="0" applyBorder="0" applyAlignment="0" applyProtection="0">
      <alignment vertical="center"/>
    </xf>
    <xf numFmtId="0" fontId="43" fillId="39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3" fillId="42" borderId="0" applyNumberFormat="0" applyBorder="0" applyAlignment="0" applyProtection="0">
      <alignment vertical="center"/>
    </xf>
    <xf numFmtId="0" fontId="43" fillId="43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</cellStyleXfs>
  <cellXfs count="3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180" fontId="4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176" fontId="6" fillId="0" borderId="0" xfId="1" applyFont="1" applyBorder="1"/>
    <xf numFmtId="0" fontId="6" fillId="0" borderId="0" xfId="0" applyFont="1" applyAlignment="1">
      <alignment horizontal="center"/>
    </xf>
    <xf numFmtId="176" fontId="6" fillId="0" borderId="0" xfId="1" applyFont="1" applyAlignment="1">
      <alignment horizontal="center"/>
    </xf>
    <xf numFmtId="2" fontId="4" fillId="0" borderId="0" xfId="0" applyNumberFormat="1" applyFont="1" applyAlignment="1">
      <alignment horizontal="center" vertical="center"/>
    </xf>
    <xf numFmtId="0" fontId="7" fillId="0" borderId="0" xfId="0" applyFont="1"/>
    <xf numFmtId="0" fontId="1" fillId="0" borderId="0" xfId="0" applyFont="1" applyAlignment="1">
      <alignment vertical="center"/>
    </xf>
    <xf numFmtId="0" fontId="8" fillId="0" borderId="0" xfId="0" applyFont="1"/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center"/>
    </xf>
    <xf numFmtId="0" fontId="9" fillId="0" borderId="0" xfId="0" applyFont="1"/>
    <xf numFmtId="0" fontId="10" fillId="0" borderId="0" xfId="0" applyFont="1"/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left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left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left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/>
    </xf>
    <xf numFmtId="176" fontId="9" fillId="0" borderId="9" xfId="1" applyFont="1" applyBorder="1" applyAlignment="1">
      <alignment horizontal="center"/>
    </xf>
    <xf numFmtId="4" fontId="14" fillId="0" borderId="10" xfId="0" applyNumberFormat="1" applyFont="1" applyBorder="1" applyAlignment="1">
      <alignment horizontal="center" vertical="center"/>
    </xf>
    <xf numFmtId="176" fontId="14" fillId="0" borderId="11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176" fontId="9" fillId="0" borderId="0" xfId="0" applyNumberFormat="1" applyFont="1"/>
    <xf numFmtId="176" fontId="9" fillId="0" borderId="0" xfId="1" applyFont="1" applyBorder="1" applyAlignment="1">
      <alignment horizontal="center"/>
    </xf>
    <xf numFmtId="176" fontId="10" fillId="0" borderId="0" xfId="1" applyFont="1" applyBorder="1"/>
    <xf numFmtId="0" fontId="13" fillId="4" borderId="1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15" fillId="4" borderId="14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13" fillId="5" borderId="12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16" fillId="5" borderId="7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0" fontId="13" fillId="5" borderId="19" xfId="0" applyFont="1" applyFill="1" applyBorder="1" applyAlignment="1">
      <alignment horizontal="center" vertical="center"/>
    </xf>
    <xf numFmtId="0" fontId="13" fillId="5" borderId="15" xfId="0" applyFont="1" applyFill="1" applyBorder="1" applyAlignment="1">
      <alignment horizontal="center" vertical="center"/>
    </xf>
    <xf numFmtId="0" fontId="13" fillId="5" borderId="20" xfId="0" applyFont="1" applyFill="1" applyBorder="1" applyAlignment="1">
      <alignment horizontal="center" vertical="center"/>
    </xf>
    <xf numFmtId="0" fontId="10" fillId="0" borderId="21" xfId="0" applyFont="1" applyBorder="1"/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0" fontId="13" fillId="6" borderId="6" xfId="0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left" vertical="center"/>
    </xf>
    <xf numFmtId="0" fontId="15" fillId="6" borderId="22" xfId="0" applyFont="1" applyFill="1" applyBorder="1" applyAlignment="1">
      <alignment horizontal="left" vertical="center"/>
    </xf>
    <xf numFmtId="0" fontId="13" fillId="6" borderId="7" xfId="0" applyFont="1" applyFill="1" applyBorder="1" applyAlignment="1">
      <alignment horizontal="center" vertical="center"/>
    </xf>
    <xf numFmtId="0" fontId="15" fillId="6" borderId="23" xfId="0" applyFont="1" applyFill="1" applyBorder="1" applyAlignment="1">
      <alignment horizontal="left" vertical="center"/>
    </xf>
    <xf numFmtId="0" fontId="15" fillId="6" borderId="24" xfId="0" applyFont="1" applyFill="1" applyBorder="1" applyAlignment="1">
      <alignment horizontal="left" vertical="center"/>
    </xf>
    <xf numFmtId="0" fontId="14" fillId="6" borderId="25" xfId="0" applyFont="1" applyFill="1" applyBorder="1" applyAlignment="1">
      <alignment horizontal="left" vertical="center"/>
    </xf>
    <xf numFmtId="0" fontId="14" fillId="7" borderId="26" xfId="0" applyFont="1" applyFill="1" applyBorder="1" applyAlignment="1">
      <alignment horizontal="left" vertical="center" wrapText="1"/>
    </xf>
    <xf numFmtId="176" fontId="14" fillId="6" borderId="26" xfId="1" applyFont="1" applyFill="1" applyBorder="1" applyAlignment="1">
      <alignment horizontal="center" vertical="center"/>
    </xf>
    <xf numFmtId="0" fontId="14" fillId="6" borderId="26" xfId="0" applyFont="1" applyFill="1" applyBorder="1" applyAlignment="1">
      <alignment horizontal="center" vertical="center"/>
    </xf>
    <xf numFmtId="3" fontId="13" fillId="6" borderId="26" xfId="1" applyNumberFormat="1" applyFont="1" applyFill="1" applyBorder="1" applyAlignment="1">
      <alignment horizontal="right" vertical="center"/>
    </xf>
    <xf numFmtId="0" fontId="14" fillId="6" borderId="26" xfId="0" applyFont="1" applyFill="1" applyBorder="1" applyAlignment="1">
      <alignment horizontal="left" vertical="center"/>
    </xf>
    <xf numFmtId="0" fontId="14" fillId="6" borderId="24" xfId="0" applyFont="1" applyFill="1" applyBorder="1" applyAlignment="1">
      <alignment horizontal="left" vertical="center"/>
    </xf>
    <xf numFmtId="0" fontId="14" fillId="7" borderId="27" xfId="0" applyFont="1" applyFill="1" applyBorder="1" applyAlignment="1">
      <alignment horizontal="left" vertical="center" wrapText="1"/>
    </xf>
    <xf numFmtId="176" fontId="14" fillId="6" borderId="27" xfId="1" applyFont="1" applyFill="1" applyBorder="1" applyAlignment="1">
      <alignment horizontal="center" vertical="center"/>
    </xf>
    <xf numFmtId="0" fontId="14" fillId="6" borderId="28" xfId="0" applyFont="1" applyFill="1" applyBorder="1" applyAlignment="1">
      <alignment horizontal="center" vertical="center"/>
    </xf>
    <xf numFmtId="3" fontId="13" fillId="6" borderId="27" xfId="1" applyNumberFormat="1" applyFont="1" applyFill="1" applyBorder="1" applyAlignment="1">
      <alignment horizontal="right" vertical="center"/>
    </xf>
    <xf numFmtId="0" fontId="14" fillId="6" borderId="27" xfId="0" applyFont="1" applyFill="1" applyBorder="1" applyAlignment="1">
      <alignment horizontal="left" vertical="center"/>
    </xf>
    <xf numFmtId="0" fontId="14" fillId="6" borderId="25" xfId="0" applyFont="1" applyFill="1" applyBorder="1" applyAlignment="1">
      <alignment vertical="center"/>
    </xf>
    <xf numFmtId="0" fontId="14" fillId="6" borderId="26" xfId="0" applyFont="1" applyFill="1" applyBorder="1" applyAlignment="1">
      <alignment vertical="center"/>
    </xf>
    <xf numFmtId="176" fontId="14" fillId="6" borderId="29" xfId="1" applyFont="1" applyFill="1" applyBorder="1" applyAlignment="1">
      <alignment vertical="center"/>
    </xf>
    <xf numFmtId="0" fontId="14" fillId="6" borderId="26" xfId="0" applyFont="1" applyFill="1" applyBorder="1" applyAlignment="1">
      <alignment horizontal="center" vertical="center"/>
    </xf>
    <xf numFmtId="4" fontId="14" fillId="6" borderId="29" xfId="1" applyNumberFormat="1" applyFont="1" applyFill="1" applyBorder="1" applyAlignment="1">
      <alignment horizontal="right" vertical="center"/>
    </xf>
    <xf numFmtId="0" fontId="14" fillId="6" borderId="30" xfId="0" applyFont="1" applyFill="1" applyBorder="1" applyAlignment="1">
      <alignment vertical="center"/>
    </xf>
    <xf numFmtId="176" fontId="14" fillId="6" borderId="26" xfId="1" applyFont="1" applyFill="1" applyBorder="1" applyAlignment="1">
      <alignment vertical="center"/>
    </xf>
    <xf numFmtId="4" fontId="14" fillId="6" borderId="26" xfId="1" applyNumberFormat="1" applyFont="1" applyFill="1" applyBorder="1" applyAlignment="1">
      <alignment horizontal="right" vertical="center"/>
    </xf>
    <xf numFmtId="0" fontId="14" fillId="6" borderId="31" xfId="0" applyFont="1" applyFill="1" applyBorder="1" applyAlignment="1">
      <alignment horizontal="left" vertical="center"/>
    </xf>
    <xf numFmtId="0" fontId="14" fillId="7" borderId="28" xfId="0" applyFont="1" applyFill="1" applyBorder="1" applyAlignment="1">
      <alignment horizontal="left" vertical="center" wrapText="1"/>
    </xf>
    <xf numFmtId="176" fontId="14" fillId="6" borderId="28" xfId="1" applyFont="1" applyFill="1" applyBorder="1" applyAlignment="1">
      <alignment horizontal="center" vertical="center"/>
    </xf>
    <xf numFmtId="3" fontId="13" fillId="6" borderId="28" xfId="1" applyNumberFormat="1" applyFont="1" applyFill="1" applyBorder="1" applyAlignment="1">
      <alignment horizontal="right" vertical="center"/>
    </xf>
    <xf numFmtId="0" fontId="14" fillId="6" borderId="28" xfId="0" applyFont="1" applyFill="1" applyBorder="1" applyAlignment="1">
      <alignment horizontal="left" vertical="center"/>
    </xf>
    <xf numFmtId="3" fontId="14" fillId="6" borderId="26" xfId="1" applyNumberFormat="1" applyFont="1" applyFill="1" applyBorder="1" applyAlignment="1">
      <alignment horizontal="right" vertical="center"/>
    </xf>
    <xf numFmtId="4" fontId="14" fillId="6" borderId="27" xfId="1" applyNumberFormat="1" applyFont="1" applyFill="1" applyBorder="1" applyAlignment="1">
      <alignment horizontal="right" vertical="center"/>
    </xf>
    <xf numFmtId="0" fontId="14" fillId="7" borderId="32" xfId="0" applyFont="1" applyFill="1" applyBorder="1" applyAlignment="1">
      <alignment horizontal="left" vertical="center"/>
    </xf>
    <xf numFmtId="0" fontId="14" fillId="7" borderId="33" xfId="0" applyFont="1" applyFill="1" applyBorder="1" applyAlignment="1">
      <alignment horizontal="left" vertical="center"/>
    </xf>
    <xf numFmtId="181" fontId="9" fillId="7" borderId="34" xfId="0" applyNumberFormat="1" applyFont="1" applyFill="1" applyBorder="1" applyAlignment="1">
      <alignment horizontal="center"/>
    </xf>
    <xf numFmtId="181" fontId="9" fillId="7" borderId="35" xfId="0" applyNumberFormat="1" applyFont="1" applyFill="1" applyBorder="1" applyAlignment="1">
      <alignment horizontal="center"/>
    </xf>
    <xf numFmtId="181" fontId="9" fillId="7" borderId="33" xfId="0" applyNumberFormat="1" applyFont="1" applyFill="1" applyBorder="1" applyAlignment="1">
      <alignment horizontal="center"/>
    </xf>
    <xf numFmtId="0" fontId="14" fillId="7" borderId="33" xfId="0" applyFont="1" applyFill="1" applyBorder="1" applyAlignment="1">
      <alignment vertical="center"/>
    </xf>
    <xf numFmtId="0" fontId="14" fillId="7" borderId="30" xfId="0" applyFont="1" applyFill="1" applyBorder="1" applyAlignment="1">
      <alignment horizontal="left" vertical="center"/>
    </xf>
    <xf numFmtId="176" fontId="14" fillId="7" borderId="30" xfId="1" applyFont="1" applyFill="1" applyBorder="1" applyAlignment="1">
      <alignment vertical="center"/>
    </xf>
    <xf numFmtId="0" fontId="14" fillId="7" borderId="30" xfId="0" applyFont="1" applyFill="1" applyBorder="1" applyAlignment="1">
      <alignment horizontal="center" vertical="center"/>
    </xf>
    <xf numFmtId="0" fontId="14" fillId="7" borderId="28" xfId="0" applyFont="1" applyFill="1" applyBorder="1" applyAlignment="1">
      <alignment vertical="center"/>
    </xf>
    <xf numFmtId="176" fontId="9" fillId="7" borderId="30" xfId="1" applyFont="1" applyFill="1" applyBorder="1"/>
    <xf numFmtId="0" fontId="9" fillId="6" borderId="25" xfId="0" applyFont="1" applyFill="1" applyBorder="1" applyAlignment="1">
      <alignment vertical="center"/>
    </xf>
    <xf numFmtId="0" fontId="9" fillId="7" borderId="26" xfId="0" applyFont="1" applyFill="1" applyBorder="1" applyAlignment="1">
      <alignment vertical="center"/>
    </xf>
    <xf numFmtId="176" fontId="14" fillId="6" borderId="26" xfId="1" applyFont="1" applyFill="1" applyBorder="1" applyAlignment="1">
      <alignment horizontal="right" vertical="center"/>
    </xf>
    <xf numFmtId="0" fontId="13" fillId="6" borderId="8" xfId="0" applyFont="1" applyFill="1" applyBorder="1" applyAlignment="1">
      <alignment horizontal="center" vertical="center"/>
    </xf>
    <xf numFmtId="0" fontId="14" fillId="6" borderId="28" xfId="0" applyFont="1" applyFill="1" applyBorder="1" applyAlignment="1">
      <alignment vertical="center"/>
    </xf>
    <xf numFmtId="0" fontId="13" fillId="8" borderId="6" xfId="0" applyFont="1" applyFill="1" applyBorder="1" applyAlignment="1">
      <alignment horizontal="center" vertical="center"/>
    </xf>
    <xf numFmtId="0" fontId="17" fillId="8" borderId="32" xfId="0" applyFont="1" applyFill="1" applyBorder="1" applyAlignment="1">
      <alignment horizontal="left" vertical="center"/>
    </xf>
    <xf numFmtId="0" fontId="17" fillId="8" borderId="35" xfId="0" applyFont="1" applyFill="1" applyBorder="1" applyAlignment="1">
      <alignment horizontal="left" vertical="center"/>
    </xf>
    <xf numFmtId="0" fontId="17" fillId="8" borderId="33" xfId="0" applyFont="1" applyFill="1" applyBorder="1" applyAlignment="1">
      <alignment horizontal="left" vertical="center"/>
    </xf>
    <xf numFmtId="0" fontId="13" fillId="8" borderId="8" xfId="0" applyFont="1" applyFill="1" applyBorder="1" applyAlignment="1">
      <alignment horizontal="center" vertical="center"/>
    </xf>
    <xf numFmtId="0" fontId="9" fillId="8" borderId="25" xfId="0" applyFont="1" applyFill="1" applyBorder="1" applyAlignment="1">
      <alignment vertical="center"/>
    </xf>
    <xf numFmtId="0" fontId="9" fillId="8" borderId="26" xfId="0" applyFont="1" applyFill="1" applyBorder="1" applyAlignment="1">
      <alignment vertical="center"/>
    </xf>
    <xf numFmtId="176" fontId="9" fillId="8" borderId="26" xfId="1" applyFont="1" applyFill="1" applyBorder="1" applyAlignment="1">
      <alignment vertical="center"/>
    </xf>
    <xf numFmtId="0" fontId="9" fillId="8" borderId="26" xfId="0" applyFont="1" applyFill="1" applyBorder="1" applyAlignment="1">
      <alignment horizontal="center" vertical="center"/>
    </xf>
    <xf numFmtId="176" fontId="14" fillId="9" borderId="26" xfId="1" applyFont="1" applyFill="1" applyBorder="1" applyAlignment="1">
      <alignment horizontal="center" vertical="center"/>
    </xf>
    <xf numFmtId="0" fontId="9" fillId="8" borderId="26" xfId="0" applyFont="1" applyFill="1" applyBorder="1" applyAlignment="1">
      <alignment vertical="center" wrapText="1"/>
    </xf>
    <xf numFmtId="0" fontId="13" fillId="10" borderId="6" xfId="0" applyFont="1" applyFill="1" applyBorder="1" applyAlignment="1">
      <alignment horizontal="center" vertical="center"/>
    </xf>
    <xf numFmtId="0" fontId="13" fillId="10" borderId="35" xfId="0" applyFont="1" applyFill="1" applyBorder="1" applyAlignment="1">
      <alignment horizontal="left" vertical="center"/>
    </xf>
    <xf numFmtId="0" fontId="13" fillId="10" borderId="33" xfId="0" applyFont="1" applyFill="1" applyBorder="1" applyAlignment="1">
      <alignment horizontal="left" vertical="center"/>
    </xf>
    <xf numFmtId="0" fontId="13" fillId="10" borderId="7" xfId="0" applyFont="1" applyFill="1" applyBorder="1" applyAlignment="1">
      <alignment horizontal="center" vertical="center"/>
    </xf>
    <xf numFmtId="0" fontId="14" fillId="10" borderId="36" xfId="0" applyFont="1" applyFill="1" applyBorder="1" applyAlignment="1">
      <alignment horizontal="left" vertical="center" wrapText="1"/>
    </xf>
    <xf numFmtId="0" fontId="14" fillId="10" borderId="26" xfId="0" applyFont="1" applyFill="1" applyBorder="1" applyAlignment="1">
      <alignment horizontal="left" vertical="center" wrapText="1"/>
    </xf>
    <xf numFmtId="176" fontId="18" fillId="10" borderId="26" xfId="1" applyFont="1" applyFill="1" applyBorder="1" applyAlignment="1">
      <alignment horizontal="center" vertical="center"/>
    </xf>
    <xf numFmtId="0" fontId="14" fillId="10" borderId="28" xfId="0" applyFont="1" applyFill="1" applyBorder="1" applyAlignment="1">
      <alignment horizontal="center" vertical="center"/>
    </xf>
    <xf numFmtId="0" fontId="14" fillId="10" borderId="26" xfId="0" applyFont="1" applyFill="1" applyBorder="1" applyAlignment="1">
      <alignment horizontal="left" vertical="center"/>
    </xf>
    <xf numFmtId="0" fontId="14" fillId="10" borderId="37" xfId="0" applyFont="1" applyFill="1" applyBorder="1" applyAlignment="1">
      <alignment horizontal="left" vertical="center" wrapText="1"/>
    </xf>
    <xf numFmtId="0" fontId="14" fillId="10" borderId="28" xfId="0" applyFont="1" applyFill="1" applyBorder="1" applyAlignment="1">
      <alignment horizontal="left" vertical="center" wrapText="1"/>
    </xf>
    <xf numFmtId="176" fontId="18" fillId="10" borderId="28" xfId="1" applyFont="1" applyFill="1" applyBorder="1" applyAlignment="1">
      <alignment horizontal="center" vertical="center"/>
    </xf>
    <xf numFmtId="0" fontId="14" fillId="10" borderId="28" xfId="0" applyFont="1" applyFill="1" applyBorder="1" applyAlignment="1">
      <alignment horizontal="left" vertical="center"/>
    </xf>
    <xf numFmtId="0" fontId="14" fillId="10" borderId="38" xfId="0" applyFont="1" applyFill="1" applyBorder="1" applyAlignment="1">
      <alignment horizontal="left" vertical="center" wrapText="1"/>
    </xf>
    <xf numFmtId="0" fontId="14" fillId="10" borderId="27" xfId="0" applyFont="1" applyFill="1" applyBorder="1" applyAlignment="1">
      <alignment horizontal="left" vertical="center" wrapText="1"/>
    </xf>
    <xf numFmtId="176" fontId="18" fillId="10" borderId="27" xfId="1" applyFont="1" applyFill="1" applyBorder="1" applyAlignment="1">
      <alignment horizontal="center" vertical="center"/>
    </xf>
    <xf numFmtId="0" fontId="14" fillId="10" borderId="27" xfId="0" applyFont="1" applyFill="1" applyBorder="1" applyAlignment="1">
      <alignment horizontal="center" vertical="center"/>
    </xf>
    <xf numFmtId="0" fontId="14" fillId="10" borderId="27" xfId="0" applyFont="1" applyFill="1" applyBorder="1" applyAlignment="1">
      <alignment horizontal="left" vertical="center"/>
    </xf>
    <xf numFmtId="0" fontId="13" fillId="10" borderId="39" xfId="0" applyFont="1" applyFill="1" applyBorder="1" applyAlignment="1">
      <alignment vertical="center"/>
    </xf>
    <xf numFmtId="176" fontId="14" fillId="10" borderId="28" xfId="1" applyFont="1" applyFill="1" applyBorder="1" applyAlignment="1">
      <alignment horizontal="center" vertical="center"/>
    </xf>
    <xf numFmtId="176" fontId="14" fillId="11" borderId="26" xfId="1" applyFont="1" applyFill="1" applyBorder="1" applyAlignment="1">
      <alignment horizontal="center" vertical="center"/>
    </xf>
    <xf numFmtId="0" fontId="14" fillId="10" borderId="26" xfId="0" applyFont="1" applyFill="1" applyBorder="1" applyAlignment="1">
      <alignment vertical="center"/>
    </xf>
    <xf numFmtId="0" fontId="14" fillId="10" borderId="0" xfId="0" applyFont="1" applyFill="1" applyAlignment="1">
      <alignment vertical="center"/>
    </xf>
    <xf numFmtId="176" fontId="14" fillId="10" borderId="31" xfId="1" applyFont="1" applyFill="1" applyBorder="1" applyAlignment="1">
      <alignment horizontal="center" vertical="center"/>
    </xf>
    <xf numFmtId="176" fontId="14" fillId="11" borderId="28" xfId="1" applyFont="1" applyFill="1" applyBorder="1" applyAlignment="1">
      <alignment horizontal="center" vertical="center"/>
    </xf>
    <xf numFmtId="0" fontId="14" fillId="10" borderId="31" xfId="0" applyFont="1" applyFill="1" applyBorder="1" applyAlignment="1">
      <alignment vertical="center"/>
    </xf>
    <xf numFmtId="0" fontId="13" fillId="10" borderId="8" xfId="0" applyFont="1" applyFill="1" applyBorder="1" applyAlignment="1">
      <alignment horizontal="center" vertical="center"/>
    </xf>
    <xf numFmtId="0" fontId="14" fillId="10" borderId="35" xfId="0" applyFont="1" applyFill="1" applyBorder="1" applyAlignment="1">
      <alignment vertical="center"/>
    </xf>
    <xf numFmtId="0" fontId="14" fillId="10" borderId="30" xfId="0" applyFont="1" applyFill="1" applyBorder="1" applyAlignment="1">
      <alignment vertical="center"/>
    </xf>
    <xf numFmtId="176" fontId="14" fillId="10" borderId="30" xfId="1" applyFont="1" applyFill="1" applyBorder="1" applyAlignment="1">
      <alignment horizontal="center" vertical="center"/>
    </xf>
    <xf numFmtId="0" fontId="14" fillId="10" borderId="30" xfId="0" applyFont="1" applyFill="1" applyBorder="1" applyAlignment="1">
      <alignment horizontal="center" vertical="center"/>
    </xf>
    <xf numFmtId="176" fontId="14" fillId="11" borderId="30" xfId="1" applyFont="1" applyFill="1" applyBorder="1" applyAlignment="1">
      <alignment horizontal="center" vertical="center"/>
    </xf>
    <xf numFmtId="0" fontId="14" fillId="6" borderId="25" xfId="0" applyFont="1" applyFill="1" applyBorder="1" applyAlignment="1">
      <alignment horizontal="left" vertical="top" wrapText="1"/>
    </xf>
    <xf numFmtId="0" fontId="14" fillId="6" borderId="26" xfId="0" applyFont="1" applyFill="1" applyBorder="1" applyAlignment="1">
      <alignment vertical="top" wrapText="1"/>
    </xf>
    <xf numFmtId="0" fontId="14" fillId="6" borderId="31" xfId="0" applyFont="1" applyFill="1" applyBorder="1" applyAlignment="1">
      <alignment horizontal="left" vertical="top" wrapText="1"/>
    </xf>
    <xf numFmtId="0" fontId="14" fillId="6" borderId="28" xfId="0" applyFont="1" applyFill="1" applyBorder="1" applyAlignment="1">
      <alignment vertical="top" wrapText="1"/>
    </xf>
    <xf numFmtId="176" fontId="13" fillId="6" borderId="28" xfId="1" applyFont="1" applyFill="1" applyBorder="1" applyAlignment="1">
      <alignment horizontal="center" vertical="center"/>
    </xf>
    <xf numFmtId="0" fontId="14" fillId="6" borderId="27" xfId="0" applyFont="1" applyFill="1" applyBorder="1" applyAlignment="1">
      <alignment horizontal="center" vertical="center"/>
    </xf>
    <xf numFmtId="176" fontId="14" fillId="6" borderId="40" xfId="1" applyFont="1" applyFill="1" applyBorder="1" applyAlignment="1">
      <alignment horizontal="center" vertical="center"/>
    </xf>
    <xf numFmtId="0" fontId="19" fillId="12" borderId="41" xfId="0" applyFont="1" applyFill="1" applyBorder="1" applyAlignment="1">
      <alignment horizontal="center"/>
    </xf>
    <xf numFmtId="0" fontId="19" fillId="12" borderId="16" xfId="0" applyFont="1" applyFill="1" applyBorder="1" applyAlignment="1">
      <alignment horizontal="center"/>
    </xf>
    <xf numFmtId="0" fontId="19" fillId="12" borderId="12" xfId="0" applyFont="1" applyFill="1" applyBorder="1" applyAlignment="1">
      <alignment horizontal="center"/>
    </xf>
    <xf numFmtId="176" fontId="20" fillId="12" borderId="21" xfId="0" applyNumberFormat="1" applyFont="1" applyFill="1" applyBorder="1"/>
    <xf numFmtId="0" fontId="21" fillId="13" borderId="1" xfId="0" applyFont="1" applyFill="1" applyBorder="1" applyAlignment="1">
      <alignment horizontal="center" vertical="center"/>
    </xf>
    <xf numFmtId="0" fontId="21" fillId="13" borderId="2" xfId="0" applyFont="1" applyFill="1" applyBorder="1" applyAlignment="1">
      <alignment horizontal="center" vertical="center"/>
    </xf>
    <xf numFmtId="0" fontId="21" fillId="13" borderId="3" xfId="0" applyFont="1" applyFill="1" applyBorder="1" applyAlignment="1">
      <alignment horizontal="center" vertical="center"/>
    </xf>
    <xf numFmtId="0" fontId="21" fillId="13" borderId="39" xfId="0" applyFont="1" applyFill="1" applyBorder="1" applyAlignment="1">
      <alignment horizontal="center" vertical="center"/>
    </xf>
    <xf numFmtId="0" fontId="21" fillId="13" borderId="25" xfId="0" applyFont="1" applyFill="1" applyBorder="1" applyAlignment="1">
      <alignment horizontal="center" vertical="center"/>
    </xf>
    <xf numFmtId="0" fontId="15" fillId="13" borderId="4" xfId="0" applyFont="1" applyFill="1" applyBorder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0" fontId="15" fillId="13" borderId="5" xfId="0" applyFont="1" applyFill="1" applyBorder="1" applyAlignment="1">
      <alignment horizontal="center" vertical="center"/>
    </xf>
    <xf numFmtId="0" fontId="15" fillId="13" borderId="31" xfId="0" applyFont="1" applyFill="1" applyBorder="1" applyAlignment="1">
      <alignment horizontal="center" vertical="center"/>
    </xf>
    <xf numFmtId="0" fontId="21" fillId="13" borderId="42" xfId="0" applyFont="1" applyFill="1" applyBorder="1" applyAlignment="1">
      <alignment vertical="center"/>
    </xf>
    <xf numFmtId="0" fontId="21" fillId="13" borderId="23" xfId="0" applyFont="1" applyFill="1" applyBorder="1" applyAlignment="1">
      <alignment vertical="center"/>
    </xf>
    <xf numFmtId="0" fontId="21" fillId="13" borderId="43" xfId="0" applyFont="1" applyFill="1" applyBorder="1" applyAlignment="1">
      <alignment vertical="center"/>
    </xf>
    <xf numFmtId="0" fontId="21" fillId="13" borderId="24" xfId="0" applyFont="1" applyFill="1" applyBorder="1" applyAlignment="1">
      <alignment vertical="center"/>
    </xf>
    <xf numFmtId="0" fontId="13" fillId="3" borderId="44" xfId="0" applyFont="1" applyFill="1" applyBorder="1" applyAlignment="1">
      <alignment horizontal="center" vertical="center"/>
    </xf>
    <xf numFmtId="0" fontId="13" fillId="3" borderId="30" xfId="0" applyFont="1" applyFill="1" applyBorder="1" applyAlignment="1">
      <alignment horizontal="center" vertical="center"/>
    </xf>
    <xf numFmtId="0" fontId="13" fillId="3" borderId="33" xfId="0" applyFont="1" applyFill="1" applyBorder="1" applyAlignment="1">
      <alignment horizontal="center" vertical="center"/>
    </xf>
    <xf numFmtId="0" fontId="13" fillId="3" borderId="45" xfId="0" applyFont="1" applyFill="1" applyBorder="1" applyAlignment="1">
      <alignment horizontal="center" vertical="center"/>
    </xf>
    <xf numFmtId="0" fontId="13" fillId="3" borderId="39" xfId="0" applyFont="1" applyFill="1" applyBorder="1" applyAlignment="1">
      <alignment horizontal="center" vertical="center"/>
    </xf>
    <xf numFmtId="0" fontId="13" fillId="3" borderId="26" xfId="0" applyFont="1" applyFill="1" applyBorder="1" applyAlignment="1">
      <alignment horizontal="center" vertical="center"/>
    </xf>
    <xf numFmtId="0" fontId="13" fillId="3" borderId="46" xfId="0" applyFont="1" applyFill="1" applyBorder="1" applyAlignment="1">
      <alignment horizontal="center" vertical="center"/>
    </xf>
    <xf numFmtId="0" fontId="13" fillId="3" borderId="27" xfId="0" applyFont="1" applyFill="1" applyBorder="1" applyAlignment="1">
      <alignment horizontal="center" vertical="center"/>
    </xf>
    <xf numFmtId="0" fontId="17" fillId="3" borderId="30" xfId="0" applyFont="1" applyFill="1" applyBorder="1" applyAlignment="1">
      <alignment vertical="center"/>
    </xf>
    <xf numFmtId="0" fontId="17" fillId="0" borderId="28" xfId="0" applyFont="1" applyBorder="1"/>
    <xf numFmtId="0" fontId="13" fillId="0" borderId="47" xfId="0" applyFont="1" applyBorder="1" applyAlignment="1">
      <alignment horizontal="center" vertical="center"/>
    </xf>
    <xf numFmtId="0" fontId="13" fillId="0" borderId="26" xfId="0" applyFont="1" applyBorder="1" applyAlignment="1">
      <alignment vertical="center"/>
    </xf>
    <xf numFmtId="0" fontId="13" fillId="0" borderId="26" xfId="0" applyFont="1" applyBorder="1" applyAlignment="1">
      <alignment horizontal="center" vertical="center"/>
    </xf>
    <xf numFmtId="0" fontId="21" fillId="6" borderId="41" xfId="0" applyFont="1" applyFill="1" applyBorder="1" applyAlignment="1">
      <alignment horizontal="left" vertical="center"/>
    </xf>
    <xf numFmtId="0" fontId="21" fillId="6" borderId="16" xfId="0" applyFont="1" applyFill="1" applyBorder="1" applyAlignment="1">
      <alignment horizontal="left" vertical="center"/>
    </xf>
    <xf numFmtId="0" fontId="21" fillId="6" borderId="12" xfId="0" applyFont="1" applyFill="1" applyBorder="1" applyAlignment="1">
      <alignment horizontal="left" vertical="center"/>
    </xf>
    <xf numFmtId="0" fontId="14" fillId="6" borderId="28" xfId="0" applyFont="1" applyFill="1" applyBorder="1" applyAlignment="1">
      <alignment horizontal="center" vertical="center"/>
    </xf>
    <xf numFmtId="0" fontId="14" fillId="6" borderId="28" xfId="0" applyFont="1" applyFill="1" applyBorder="1" applyAlignment="1">
      <alignment horizontal="center" vertical="top" wrapText="1"/>
    </xf>
    <xf numFmtId="0" fontId="14" fillId="6" borderId="27" xfId="0" applyFont="1" applyFill="1" applyBorder="1" applyAlignment="1">
      <alignment vertical="center"/>
    </xf>
    <xf numFmtId="0" fontId="14" fillId="6" borderId="33" xfId="0" applyFont="1" applyFill="1" applyBorder="1" applyAlignment="1">
      <alignment horizontal="left" vertical="center"/>
    </xf>
    <xf numFmtId="0" fontId="14" fillId="7" borderId="30" xfId="0" applyFont="1" applyFill="1" applyBorder="1" applyAlignment="1">
      <alignment horizontal="left" vertical="center" wrapText="1"/>
    </xf>
    <xf numFmtId="0" fontId="14" fillId="6" borderId="27" xfId="0" applyFont="1" applyFill="1" applyBorder="1" applyAlignment="1">
      <alignment horizontal="center" vertical="center"/>
    </xf>
    <xf numFmtId="0" fontId="14" fillId="6" borderId="27" xfId="0" applyFont="1" applyFill="1" applyBorder="1" applyAlignment="1">
      <alignment horizontal="center" vertical="top" wrapText="1"/>
    </xf>
    <xf numFmtId="0" fontId="14" fillId="6" borderId="33" xfId="0" applyFont="1" applyFill="1" applyBorder="1" applyAlignment="1">
      <alignment vertical="center"/>
    </xf>
    <xf numFmtId="0" fontId="14" fillId="6" borderId="30" xfId="0" applyFont="1" applyFill="1" applyBorder="1" applyAlignment="1">
      <alignment horizontal="center" vertical="center"/>
    </xf>
    <xf numFmtId="0" fontId="14" fillId="6" borderId="30" xfId="0" applyFont="1" applyFill="1" applyBorder="1" applyAlignment="1">
      <alignment horizontal="center" vertical="top" wrapText="1"/>
    </xf>
    <xf numFmtId="0" fontId="14" fillId="6" borderId="26" xfId="0" applyFont="1" applyFill="1" applyBorder="1" applyAlignment="1">
      <alignment horizontal="center" vertical="top" wrapText="1"/>
    </xf>
    <xf numFmtId="0" fontId="14" fillId="6" borderId="26" xfId="0" applyFont="1" applyFill="1" applyBorder="1" applyAlignment="1">
      <alignment horizontal="left" vertical="center" wrapText="1"/>
    </xf>
    <xf numFmtId="0" fontId="14" fillId="6" borderId="28" xfId="0" applyFont="1" applyFill="1" applyBorder="1" applyAlignment="1">
      <alignment horizontal="left" vertical="center" wrapText="1"/>
    </xf>
    <xf numFmtId="0" fontId="14" fillId="6" borderId="27" xfId="0" applyFont="1" applyFill="1" applyBorder="1" applyAlignment="1">
      <alignment horizontal="left" vertical="center" wrapText="1"/>
    </xf>
    <xf numFmtId="0" fontId="13" fillId="6" borderId="32" xfId="0" applyFont="1" applyFill="1" applyBorder="1" applyAlignment="1">
      <alignment horizontal="left" vertical="center"/>
    </xf>
    <xf numFmtId="0" fontId="13" fillId="6" borderId="35" xfId="0" applyFont="1" applyFill="1" applyBorder="1" applyAlignment="1">
      <alignment horizontal="left" vertical="center"/>
    </xf>
    <xf numFmtId="0" fontId="13" fillId="6" borderId="33" xfId="0" applyFont="1" applyFill="1" applyBorder="1" applyAlignment="1">
      <alignment horizontal="left" vertical="center"/>
    </xf>
    <xf numFmtId="0" fontId="22" fillId="6" borderId="30" xfId="0" applyFont="1" applyFill="1" applyBorder="1" applyAlignment="1">
      <alignment horizontal="left" vertical="center" wrapText="1"/>
    </xf>
    <xf numFmtId="0" fontId="14" fillId="7" borderId="26" xfId="0" applyFont="1" applyFill="1" applyBorder="1" applyAlignment="1">
      <alignment vertical="center"/>
    </xf>
    <xf numFmtId="0" fontId="9" fillId="6" borderId="24" xfId="0" applyFont="1" applyFill="1" applyBorder="1" applyAlignment="1">
      <alignment vertical="center"/>
    </xf>
    <xf numFmtId="0" fontId="9" fillId="7" borderId="27" xfId="0" applyFont="1" applyFill="1" applyBorder="1" applyAlignment="1">
      <alignment vertical="center"/>
    </xf>
    <xf numFmtId="0" fontId="14" fillId="6" borderId="24" xfId="0" applyFont="1" applyFill="1" applyBorder="1" applyAlignment="1">
      <alignment vertical="center"/>
    </xf>
    <xf numFmtId="176" fontId="14" fillId="6" borderId="27" xfId="1" applyFont="1" applyFill="1" applyBorder="1" applyAlignment="1">
      <alignment horizontal="right" vertical="center"/>
    </xf>
    <xf numFmtId="176" fontId="14" fillId="6" borderId="28" xfId="1" applyFont="1" applyFill="1" applyBorder="1" applyAlignment="1">
      <alignment horizontal="right" vertical="center"/>
    </xf>
    <xf numFmtId="0" fontId="17" fillId="8" borderId="39" xfId="0" applyFont="1" applyFill="1" applyBorder="1" applyAlignment="1">
      <alignment horizontal="left" vertical="center"/>
    </xf>
    <xf numFmtId="0" fontId="17" fillId="8" borderId="25" xfId="0" applyFont="1" applyFill="1" applyBorder="1" applyAlignment="1">
      <alignment horizontal="left" vertical="center"/>
    </xf>
    <xf numFmtId="0" fontId="14" fillId="9" borderId="26" xfId="0" applyFont="1" applyFill="1" applyBorder="1" applyAlignment="1">
      <alignment horizontal="center" vertical="center"/>
    </xf>
    <xf numFmtId="0" fontId="14" fillId="10" borderId="31" xfId="0" applyFont="1" applyFill="1" applyBorder="1" applyAlignment="1">
      <alignment horizontal="left" vertical="center" wrapText="1"/>
    </xf>
    <xf numFmtId="0" fontId="14" fillId="10" borderId="28" xfId="0" applyFont="1" applyFill="1" applyBorder="1" applyAlignment="1">
      <alignment horizontal="center" vertical="center"/>
    </xf>
    <xf numFmtId="0" fontId="14" fillId="10" borderId="28" xfId="0" applyFont="1" applyFill="1" applyBorder="1" applyAlignment="1">
      <alignment vertical="center"/>
    </xf>
    <xf numFmtId="0" fontId="14" fillId="10" borderId="24" xfId="0" applyFont="1" applyFill="1" applyBorder="1" applyAlignment="1">
      <alignment horizontal="left" vertical="center" wrapText="1"/>
    </xf>
    <xf numFmtId="0" fontId="14" fillId="11" borderId="26" xfId="0" applyFont="1" applyFill="1" applyBorder="1" applyAlignment="1">
      <alignment horizontal="center" vertical="center"/>
    </xf>
    <xf numFmtId="0" fontId="14" fillId="10" borderId="25" xfId="0" applyFont="1" applyFill="1" applyBorder="1" applyAlignment="1">
      <alignment vertical="center"/>
    </xf>
    <xf numFmtId="0" fontId="14" fillId="11" borderId="28" xfId="0" applyFont="1" applyFill="1" applyBorder="1" applyAlignment="1">
      <alignment horizontal="center" vertical="center"/>
    </xf>
    <xf numFmtId="0" fontId="14" fillId="11" borderId="30" xfId="0" applyFont="1" applyFill="1" applyBorder="1" applyAlignment="1">
      <alignment horizontal="center" vertical="center"/>
    </xf>
    <xf numFmtId="181" fontId="14" fillId="6" borderId="28" xfId="1" applyNumberFormat="1" applyFont="1" applyFill="1" applyBorder="1" applyAlignment="1">
      <alignment horizontal="center" vertical="center"/>
    </xf>
    <xf numFmtId="0" fontId="19" fillId="14" borderId="48" xfId="0" applyFont="1" applyFill="1" applyBorder="1" applyAlignment="1">
      <alignment horizontal="center" vertical="center"/>
    </xf>
    <xf numFmtId="0" fontId="19" fillId="14" borderId="35" xfId="0" applyFont="1" applyFill="1" applyBorder="1" applyAlignment="1">
      <alignment horizontal="center" vertical="center"/>
    </xf>
    <xf numFmtId="176" fontId="20" fillId="14" borderId="11" xfId="1" applyFont="1" applyFill="1" applyBorder="1" applyAlignment="1">
      <alignment vertical="center"/>
    </xf>
    <xf numFmtId="0" fontId="10" fillId="0" borderId="39" xfId="0" applyFont="1" applyBorder="1" applyAlignment="1"/>
    <xf numFmtId="0" fontId="10" fillId="0" borderId="0" xfId="0" applyFont="1" applyAlignment="1">
      <alignment horizontal="center"/>
    </xf>
    <xf numFmtId="0" fontId="23" fillId="15" borderId="1" xfId="0" applyFont="1" applyFill="1" applyBorder="1" applyAlignment="1">
      <alignment horizontal="center" vertical="center"/>
    </xf>
    <xf numFmtId="0" fontId="23" fillId="15" borderId="2" xfId="0" applyFont="1" applyFill="1" applyBorder="1" applyAlignment="1">
      <alignment horizontal="center" vertical="center"/>
    </xf>
    <xf numFmtId="0" fontId="23" fillId="15" borderId="3" xfId="0" applyFont="1" applyFill="1" applyBorder="1" applyAlignment="1">
      <alignment horizontal="center" vertical="center"/>
    </xf>
    <xf numFmtId="0" fontId="23" fillId="15" borderId="39" xfId="0" applyFont="1" applyFill="1" applyBorder="1" applyAlignment="1">
      <alignment horizontal="center" vertical="center"/>
    </xf>
    <xf numFmtId="0" fontId="23" fillId="15" borderId="25" xfId="0" applyFont="1" applyFill="1" applyBorder="1" applyAlignment="1">
      <alignment horizontal="center" vertical="center"/>
    </xf>
    <xf numFmtId="0" fontId="15" fillId="15" borderId="4" xfId="0" applyFont="1" applyFill="1" applyBorder="1" applyAlignment="1">
      <alignment horizontal="center" vertical="center"/>
    </xf>
    <xf numFmtId="0" fontId="15" fillId="15" borderId="0" xfId="0" applyFont="1" applyFill="1" applyAlignment="1">
      <alignment horizontal="center" vertical="center"/>
    </xf>
    <xf numFmtId="0" fontId="15" fillId="15" borderId="5" xfId="0" applyFont="1" applyFill="1" applyBorder="1" applyAlignment="1">
      <alignment horizontal="center" vertical="center"/>
    </xf>
    <xf numFmtId="0" fontId="15" fillId="15" borderId="31" xfId="0" applyFont="1" applyFill="1" applyBorder="1" applyAlignment="1">
      <alignment horizontal="center" vertical="center"/>
    </xf>
    <xf numFmtId="0" fontId="15" fillId="15" borderId="42" xfId="0" applyFont="1" applyFill="1" applyBorder="1" applyAlignment="1">
      <alignment horizontal="center" vertical="center"/>
    </xf>
    <xf numFmtId="0" fontId="15" fillId="15" borderId="23" xfId="0" applyFont="1" applyFill="1" applyBorder="1" applyAlignment="1">
      <alignment horizontal="center" vertical="center"/>
    </xf>
    <xf numFmtId="0" fontId="15" fillId="15" borderId="43" xfId="0" applyFont="1" applyFill="1" applyBorder="1" applyAlignment="1">
      <alignment horizontal="center" vertical="center"/>
    </xf>
    <xf numFmtId="0" fontId="15" fillId="15" borderId="24" xfId="0" applyFont="1" applyFill="1" applyBorder="1" applyAlignment="1">
      <alignment horizontal="center" vertical="center"/>
    </xf>
    <xf numFmtId="0" fontId="21" fillId="3" borderId="38" xfId="0" applyFont="1" applyFill="1" applyBorder="1" applyAlignment="1">
      <alignment horizontal="center" vertical="center"/>
    </xf>
    <xf numFmtId="0" fontId="21" fillId="3" borderId="27" xfId="0" applyFont="1" applyFill="1" applyBorder="1" applyAlignment="1">
      <alignment horizontal="center" vertical="center"/>
    </xf>
    <xf numFmtId="0" fontId="21" fillId="3" borderId="49" xfId="0" applyFont="1" applyFill="1" applyBorder="1" applyAlignment="1">
      <alignment horizontal="center" vertical="center"/>
    </xf>
    <xf numFmtId="0" fontId="21" fillId="3" borderId="44" xfId="0" applyFont="1" applyFill="1" applyBorder="1" applyAlignment="1">
      <alignment horizontal="center" vertical="center"/>
    </xf>
    <xf numFmtId="0" fontId="21" fillId="3" borderId="30" xfId="0" applyFont="1" applyFill="1" applyBorder="1" applyAlignment="1">
      <alignment horizontal="center" vertical="center"/>
    </xf>
    <xf numFmtId="0" fontId="21" fillId="3" borderId="34" xfId="0" applyFont="1" applyFill="1" applyBorder="1" applyAlignment="1">
      <alignment horizontal="center" vertical="center"/>
    </xf>
    <xf numFmtId="0" fontId="21" fillId="3" borderId="26" xfId="0" applyFont="1" applyFill="1" applyBorder="1" applyAlignment="1">
      <alignment horizontal="center" vertical="center"/>
    </xf>
    <xf numFmtId="0" fontId="20" fillId="3" borderId="30" xfId="0" applyFont="1" applyFill="1" applyBorder="1" applyAlignment="1">
      <alignment vertical="center"/>
    </xf>
    <xf numFmtId="0" fontId="17" fillId="0" borderId="50" xfId="0" applyFont="1" applyBorder="1"/>
    <xf numFmtId="0" fontId="13" fillId="0" borderId="29" xfId="0" applyFon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30" xfId="0" applyFont="1" applyBorder="1" applyAlignment="1">
      <alignment vertical="center"/>
    </xf>
    <xf numFmtId="0" fontId="14" fillId="7" borderId="26" xfId="0" applyFont="1" applyFill="1" applyBorder="1" applyAlignment="1">
      <alignment horizontal="justify" vertical="center"/>
    </xf>
    <xf numFmtId="0" fontId="14" fillId="7" borderId="27" xfId="0" applyFont="1" applyFill="1" applyBorder="1" applyAlignment="1">
      <alignment horizontal="justify" vertical="center"/>
    </xf>
    <xf numFmtId="176" fontId="14" fillId="6" borderId="29" xfId="1" applyFont="1" applyFill="1" applyBorder="1" applyAlignment="1">
      <alignment horizontal="center" vertical="center"/>
    </xf>
    <xf numFmtId="0" fontId="14" fillId="6" borderId="29" xfId="0" applyFont="1" applyFill="1" applyBorder="1" applyAlignment="1">
      <alignment horizontal="center" vertical="center"/>
    </xf>
    <xf numFmtId="176" fontId="14" fillId="6" borderId="48" xfId="1" applyFont="1" applyFill="1" applyBorder="1" applyAlignment="1">
      <alignment horizontal="center" vertical="center"/>
    </xf>
    <xf numFmtId="0" fontId="14" fillId="6" borderId="48" xfId="0" applyFont="1" applyFill="1" applyBorder="1" applyAlignment="1">
      <alignment horizontal="center" vertical="center"/>
    </xf>
    <xf numFmtId="0" fontId="14" fillId="6" borderId="31" xfId="0" applyFont="1" applyFill="1" applyBorder="1" applyAlignment="1">
      <alignment vertical="center"/>
    </xf>
    <xf numFmtId="176" fontId="14" fillId="6" borderId="52" xfId="1" applyFont="1" applyFill="1" applyBorder="1" applyAlignment="1">
      <alignment vertical="center"/>
    </xf>
    <xf numFmtId="0" fontId="9" fillId="6" borderId="25" xfId="0" applyFont="1" applyFill="1" applyBorder="1" applyAlignment="1">
      <alignment horizontal="left" vertical="center"/>
    </xf>
    <xf numFmtId="0" fontId="9" fillId="7" borderId="26" xfId="0" applyFont="1" applyFill="1" applyBorder="1" applyAlignment="1">
      <alignment horizontal="left" vertical="center"/>
    </xf>
    <xf numFmtId="0" fontId="9" fillId="6" borderId="24" xfId="0" applyFont="1" applyFill="1" applyBorder="1" applyAlignment="1">
      <alignment horizontal="left" vertical="center"/>
    </xf>
    <xf numFmtId="0" fontId="9" fillId="7" borderId="27" xfId="0" applyFont="1" applyFill="1" applyBorder="1" applyAlignment="1">
      <alignment horizontal="left" vertical="center"/>
    </xf>
    <xf numFmtId="0" fontId="10" fillId="7" borderId="0" xfId="0" applyFont="1" applyFill="1"/>
    <xf numFmtId="0" fontId="9" fillId="6" borderId="25" xfId="0" applyFont="1" applyFill="1" applyBorder="1" applyAlignment="1">
      <alignment horizontal="left" vertical="center" wrapText="1"/>
    </xf>
    <xf numFmtId="0" fontId="9" fillId="6" borderId="24" xfId="0" applyFont="1" applyFill="1" applyBorder="1" applyAlignment="1">
      <alignment horizontal="left" vertical="center" wrapText="1"/>
    </xf>
    <xf numFmtId="0" fontId="13" fillId="8" borderId="53" xfId="0" applyFont="1" applyFill="1" applyBorder="1" applyAlignment="1">
      <alignment horizontal="center" vertical="center"/>
    </xf>
    <xf numFmtId="0" fontId="13" fillId="8" borderId="7" xfId="0" applyFont="1" applyFill="1" applyBorder="1" applyAlignment="1">
      <alignment horizontal="center" vertical="center"/>
    </xf>
    <xf numFmtId="176" fontId="14" fillId="9" borderId="29" xfId="1" applyFont="1" applyFill="1" applyBorder="1" applyAlignment="1">
      <alignment horizontal="center" vertical="center"/>
    </xf>
    <xf numFmtId="0" fontId="14" fillId="8" borderId="26" xfId="0" applyFont="1" applyFill="1" applyBorder="1" applyAlignment="1">
      <alignment vertical="center"/>
    </xf>
    <xf numFmtId="0" fontId="9" fillId="8" borderId="24" xfId="0" applyFont="1" applyFill="1" applyBorder="1" applyAlignment="1">
      <alignment vertical="center"/>
    </xf>
    <xf numFmtId="0" fontId="9" fillId="8" borderId="27" xfId="0" applyFont="1" applyFill="1" applyBorder="1" applyAlignment="1">
      <alignment vertical="center"/>
    </xf>
    <xf numFmtId="176" fontId="14" fillId="9" borderId="48" xfId="1" applyFont="1" applyFill="1" applyBorder="1" applyAlignment="1">
      <alignment horizontal="center" vertical="center"/>
    </xf>
    <xf numFmtId="0" fontId="14" fillId="8" borderId="27" xfId="0" applyFont="1" applyFill="1" applyBorder="1" applyAlignment="1">
      <alignment vertical="center"/>
    </xf>
    <xf numFmtId="0" fontId="14" fillId="10" borderId="39" xfId="0" applyFont="1" applyFill="1" applyBorder="1" applyAlignment="1">
      <alignment vertical="center"/>
    </xf>
    <xf numFmtId="176" fontId="13" fillId="10" borderId="26" xfId="1" applyFont="1" applyFill="1" applyBorder="1" applyAlignment="1">
      <alignment horizontal="center" vertical="center"/>
    </xf>
    <xf numFmtId="0" fontId="13" fillId="10" borderId="26" xfId="0" applyFont="1" applyFill="1" applyBorder="1" applyAlignment="1">
      <alignment horizontal="center" vertical="center"/>
    </xf>
    <xf numFmtId="0" fontId="14" fillId="10" borderId="26" xfId="0" applyFont="1" applyFill="1" applyBorder="1" applyAlignment="1">
      <alignment horizontal="center" vertical="center"/>
    </xf>
    <xf numFmtId="176" fontId="13" fillId="10" borderId="28" xfId="1" applyFont="1" applyFill="1" applyBorder="1" applyAlignment="1">
      <alignment horizontal="center" vertical="center"/>
    </xf>
    <xf numFmtId="0" fontId="13" fillId="10" borderId="28" xfId="0" applyFont="1" applyFill="1" applyBorder="1" applyAlignment="1">
      <alignment horizontal="center" vertical="center"/>
    </xf>
    <xf numFmtId="0" fontId="14" fillId="10" borderId="23" xfId="0" applyFont="1" applyFill="1" applyBorder="1" applyAlignment="1">
      <alignment vertical="center"/>
    </xf>
    <xf numFmtId="176" fontId="13" fillId="10" borderId="27" xfId="1" applyFont="1" applyFill="1" applyBorder="1" applyAlignment="1">
      <alignment horizontal="center" vertical="center"/>
    </xf>
    <xf numFmtId="0" fontId="13" fillId="10" borderId="27" xfId="0" applyFont="1" applyFill="1" applyBorder="1" applyAlignment="1">
      <alignment horizontal="center" vertical="center"/>
    </xf>
    <xf numFmtId="0" fontId="14" fillId="10" borderId="27" xfId="0" applyFont="1" applyFill="1" applyBorder="1" applyAlignment="1">
      <alignment horizontal="center" vertical="center"/>
    </xf>
    <xf numFmtId="0" fontId="14" fillId="10" borderId="27" xfId="0" applyFont="1" applyFill="1" applyBorder="1" applyAlignment="1">
      <alignment vertical="center"/>
    </xf>
    <xf numFmtId="176" fontId="13" fillId="6" borderId="26" xfId="1" applyFont="1" applyFill="1" applyBorder="1" applyAlignment="1">
      <alignment horizontal="center" vertical="center"/>
    </xf>
    <xf numFmtId="0" fontId="24" fillId="16" borderId="26" xfId="0" applyFont="1" applyFill="1" applyBorder="1" applyAlignment="1">
      <alignment horizontal="center" vertical="center"/>
    </xf>
    <xf numFmtId="0" fontId="24" fillId="16" borderId="28" xfId="0" applyFont="1" applyFill="1" applyBorder="1" applyAlignment="1">
      <alignment horizontal="center" vertical="center"/>
    </xf>
    <xf numFmtId="0" fontId="14" fillId="6" borderId="24" xfId="0" applyFont="1" applyFill="1" applyBorder="1" applyAlignment="1">
      <alignment horizontal="left" vertical="top" wrapText="1"/>
    </xf>
    <xf numFmtId="0" fontId="14" fillId="6" borderId="27" xfId="0" applyFont="1" applyFill="1" applyBorder="1" applyAlignment="1">
      <alignment vertical="top" wrapText="1"/>
    </xf>
    <xf numFmtId="176" fontId="13" fillId="6" borderId="27" xfId="1" applyFont="1" applyFill="1" applyBorder="1" applyAlignment="1">
      <alignment horizontal="center" vertical="center"/>
    </xf>
    <xf numFmtId="0" fontId="24" fillId="16" borderId="27" xfId="0" applyFont="1" applyFill="1" applyBorder="1" applyAlignment="1">
      <alignment horizontal="center" vertical="center"/>
    </xf>
    <xf numFmtId="0" fontId="13" fillId="17" borderId="0" xfId="0" applyFont="1" applyFill="1" applyAlignment="1">
      <alignment horizontal="center" vertical="center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189865</xdr:colOff>
      <xdr:row>0</xdr:row>
      <xdr:rowOff>127000</xdr:rowOff>
    </xdr:from>
    <xdr:to>
      <xdr:col>1</xdr:col>
      <xdr:colOff>106045</xdr:colOff>
      <xdr:row>2</xdr:row>
      <xdr:rowOff>19050</xdr:rowOff>
    </xdr:to>
    <xdr:pic>
      <xdr:nvPicPr>
        <xdr:cNvPr id="2" name="Picture 1" descr="F:\รูปแบบครุฑ\ARC0R1KCARBG3A1CA2EIJXCCASZF33MCAPSLI1RCAG21J8ZCAJCHMKQCAFP2OFZCAY62WQ1CA568W4HCARB4XI9CAUW8PQ4CAU8FPQOCAMVJ7Z9CAISKIDZCA6MM0Q6CADRUEBHCANJOXAPCAR0C370CA9VFX2P.jpg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9865" y="127000"/>
          <a:ext cx="821055" cy="539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419100</xdr:colOff>
      <xdr:row>14</xdr:row>
      <xdr:rowOff>247650</xdr:rowOff>
    </xdr:from>
    <xdr:to>
      <xdr:col>6</xdr:col>
      <xdr:colOff>632460</xdr:colOff>
      <xdr:row>15</xdr:row>
      <xdr:rowOff>409575</xdr:rowOff>
    </xdr:to>
    <xdr:pic>
      <xdr:nvPicPr>
        <xdr:cNvPr id="5" name="รูปภาพ 4" descr="รูปภาพ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842510" y="4438650"/>
          <a:ext cx="88519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568960</xdr:colOff>
      <xdr:row>20</xdr:row>
      <xdr:rowOff>44450</xdr:rowOff>
    </xdr:from>
    <xdr:to>
      <xdr:col>6</xdr:col>
      <xdr:colOff>802640</xdr:colOff>
      <xdr:row>22</xdr:row>
      <xdr:rowOff>92710</xdr:rowOff>
    </xdr:to>
    <xdr:pic>
      <xdr:nvPicPr>
        <xdr:cNvPr id="6" name="รูปภาพ 5" descr="ผกก.ใหม่_สุดๆ-removebg-preview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992370" y="6139180"/>
          <a:ext cx="905510" cy="6388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"/>
  <sheetViews>
    <sheetView zoomScale="85" zoomScaleNormal="85" topLeftCell="A8" workbookViewId="0">
      <selection activeCell="D12" sqref="D12:D13"/>
    </sheetView>
  </sheetViews>
  <sheetFormatPr defaultColWidth="9.18333333333333" defaultRowHeight="15"/>
  <cols>
    <col min="1" max="1" width="6.18333333333333" style="20" customWidth="1"/>
    <col min="2" max="2" width="35.5416666666667" style="20" customWidth="1"/>
    <col min="3" max="3" width="35.1833333333333" style="20" customWidth="1"/>
    <col min="4" max="4" width="14.45" style="20" customWidth="1"/>
    <col min="5" max="5" width="13.1833333333333" style="20" customWidth="1"/>
    <col min="6" max="6" width="12.1833333333333" style="20" customWidth="1"/>
    <col min="7" max="7" width="10.725" style="20" customWidth="1"/>
    <col min="8" max="8" width="9.18333333333333" style="20"/>
    <col min="9" max="9" width="21.1833333333333" style="20" customWidth="1"/>
    <col min="10" max="10" width="61.1583333333333" style="20" customWidth="1"/>
    <col min="11" max="16384" width="9.18333333333333" style="20"/>
  </cols>
  <sheetData>
    <row r="1" ht="26.25" spans="1:10">
      <c r="A1" s="245" t="s">
        <v>0</v>
      </c>
      <c r="B1" s="246"/>
      <c r="C1" s="246"/>
      <c r="D1" s="247"/>
      <c r="E1" s="248"/>
      <c r="F1" s="248"/>
      <c r="G1" s="248"/>
      <c r="H1" s="248"/>
      <c r="I1" s="248"/>
      <c r="J1" s="249"/>
    </row>
    <row r="2" ht="26.25" spans="1:10">
      <c r="A2" s="250" t="s">
        <v>1</v>
      </c>
      <c r="B2" s="251"/>
      <c r="C2" s="251"/>
      <c r="D2" s="252"/>
      <c r="E2" s="251"/>
      <c r="F2" s="251"/>
      <c r="G2" s="251"/>
      <c r="H2" s="251"/>
      <c r="I2" s="251"/>
      <c r="J2" s="253"/>
    </row>
    <row r="3" spans="1:10">
      <c r="A3" s="250" t="s">
        <v>2</v>
      </c>
      <c r="B3" s="251"/>
      <c r="C3" s="251"/>
      <c r="D3" s="252"/>
      <c r="E3" s="251"/>
      <c r="F3" s="251"/>
      <c r="G3" s="251"/>
      <c r="H3" s="251"/>
      <c r="I3" s="251"/>
      <c r="J3" s="253"/>
    </row>
    <row r="4" spans="1:10">
      <c r="A4" s="254"/>
      <c r="B4" s="255"/>
      <c r="C4" s="255"/>
      <c r="D4" s="256"/>
      <c r="E4" s="255"/>
      <c r="F4" s="255"/>
      <c r="G4" s="255"/>
      <c r="H4" s="255"/>
      <c r="I4" s="255"/>
      <c r="J4" s="257"/>
    </row>
    <row r="5" ht="23.25" spans="1:10">
      <c r="A5" s="258" t="s">
        <v>3</v>
      </c>
      <c r="B5" s="259" t="s">
        <v>4</v>
      </c>
      <c r="C5" s="259" t="s">
        <v>5</v>
      </c>
      <c r="D5" s="260" t="s">
        <v>6</v>
      </c>
      <c r="E5" s="259"/>
      <c r="F5" s="259"/>
      <c r="G5" s="259"/>
      <c r="H5" s="259"/>
      <c r="I5" s="259" t="s">
        <v>7</v>
      </c>
      <c r="J5" s="259" t="s">
        <v>8</v>
      </c>
    </row>
    <row r="6" ht="23.25" spans="1:10">
      <c r="A6" s="261"/>
      <c r="B6" s="262"/>
      <c r="C6" s="262"/>
      <c r="D6" s="263" t="s">
        <v>9</v>
      </c>
      <c r="E6" s="262" t="s">
        <v>10</v>
      </c>
      <c r="F6" s="262" t="s">
        <v>11</v>
      </c>
      <c r="G6" s="262" t="s">
        <v>12</v>
      </c>
      <c r="H6" s="262" t="s">
        <v>13</v>
      </c>
      <c r="I6" s="262" t="s">
        <v>14</v>
      </c>
      <c r="J6" s="262"/>
    </row>
    <row r="7" ht="23.25" spans="1:10">
      <c r="A7" s="261"/>
      <c r="B7" s="264"/>
      <c r="C7" s="264"/>
      <c r="D7" s="263"/>
      <c r="E7" s="262" t="s">
        <v>15</v>
      </c>
      <c r="F7" s="262" t="s">
        <v>16</v>
      </c>
      <c r="G7" s="262"/>
      <c r="H7" s="262"/>
      <c r="I7" s="265"/>
      <c r="J7" s="262"/>
    </row>
    <row r="8" ht="21" spans="1:10">
      <c r="A8" s="266"/>
      <c r="B8" s="267" t="s">
        <v>17</v>
      </c>
      <c r="C8" s="268"/>
      <c r="D8" s="269"/>
      <c r="E8" s="270"/>
      <c r="F8" s="199"/>
      <c r="G8" s="199"/>
      <c r="H8" s="199"/>
      <c r="I8" s="200"/>
      <c r="J8" s="199"/>
    </row>
    <row r="9" ht="21" customHeight="1" spans="1:10">
      <c r="A9" s="72">
        <v>1</v>
      </c>
      <c r="B9" s="219" t="s">
        <v>18</v>
      </c>
      <c r="C9" s="219"/>
      <c r="D9" s="219"/>
      <c r="E9" s="219"/>
      <c r="F9" s="219"/>
      <c r="G9" s="219"/>
      <c r="H9" s="219"/>
      <c r="I9" s="219"/>
      <c r="J9" s="220"/>
    </row>
    <row r="10" ht="21" customHeight="1" spans="1:10">
      <c r="A10" s="75"/>
      <c r="B10" s="90" t="s">
        <v>19</v>
      </c>
      <c r="C10" s="271" t="s">
        <v>19</v>
      </c>
      <c r="D10" s="80" t="s">
        <v>20</v>
      </c>
      <c r="E10" s="81" t="s">
        <v>21</v>
      </c>
      <c r="F10" s="81" t="s">
        <v>21</v>
      </c>
      <c r="G10" s="81" t="s">
        <v>21</v>
      </c>
      <c r="H10" s="81" t="s">
        <v>21</v>
      </c>
      <c r="I10" s="93" t="s">
        <v>22</v>
      </c>
      <c r="J10" s="91" t="s">
        <v>23</v>
      </c>
    </row>
    <row r="11" ht="21" customHeight="1" spans="1:10">
      <c r="A11" s="75"/>
      <c r="B11" s="225" t="s">
        <v>24</v>
      </c>
      <c r="C11" s="272" t="s">
        <v>25</v>
      </c>
      <c r="D11" s="86"/>
      <c r="E11" s="169"/>
      <c r="F11" s="169"/>
      <c r="G11" s="169"/>
      <c r="H11" s="169"/>
      <c r="I11" s="209"/>
      <c r="J11" s="120" t="s">
        <v>26</v>
      </c>
    </row>
    <row r="12" ht="21" customHeight="1" spans="1:10">
      <c r="A12" s="75"/>
      <c r="B12" s="90" t="s">
        <v>27</v>
      </c>
      <c r="C12" s="91" t="s">
        <v>28</v>
      </c>
      <c r="D12" s="273" t="s">
        <v>20</v>
      </c>
      <c r="E12" s="81" t="s">
        <v>21</v>
      </c>
      <c r="F12" s="81" t="s">
        <v>21</v>
      </c>
      <c r="G12" s="81" t="s">
        <v>21</v>
      </c>
      <c r="H12" s="81" t="s">
        <v>21</v>
      </c>
      <c r="I12" s="274" t="s">
        <v>22</v>
      </c>
      <c r="J12" s="91" t="s">
        <v>29</v>
      </c>
    </row>
    <row r="13" ht="21" customHeight="1" spans="1:10">
      <c r="A13" s="75"/>
      <c r="B13" s="225"/>
      <c r="C13" s="206"/>
      <c r="D13" s="275"/>
      <c r="E13" s="169"/>
      <c r="F13" s="169"/>
      <c r="G13" s="169"/>
      <c r="H13" s="169"/>
      <c r="I13" s="276"/>
      <c r="J13" s="206"/>
    </row>
    <row r="14" ht="21" customHeight="1" spans="1:10">
      <c r="A14" s="75"/>
      <c r="B14" s="90" t="s">
        <v>30</v>
      </c>
      <c r="C14" s="91" t="s">
        <v>31</v>
      </c>
      <c r="D14" s="273" t="s">
        <v>20</v>
      </c>
      <c r="E14" s="81" t="s">
        <v>21</v>
      </c>
      <c r="F14" s="81" t="s">
        <v>21</v>
      </c>
      <c r="G14" s="81" t="s">
        <v>21</v>
      </c>
      <c r="H14" s="81" t="s">
        <v>21</v>
      </c>
      <c r="I14" s="93" t="s">
        <v>22</v>
      </c>
      <c r="J14" s="91" t="s">
        <v>32</v>
      </c>
    </row>
    <row r="15" ht="21" customHeight="1" spans="1:10">
      <c r="A15" s="75"/>
      <c r="B15" s="277"/>
      <c r="C15" s="120"/>
      <c r="D15" s="275"/>
      <c r="E15" s="169"/>
      <c r="F15" s="169"/>
      <c r="G15" s="169"/>
      <c r="H15" s="169"/>
      <c r="I15" s="204"/>
      <c r="J15" s="120" t="s">
        <v>33</v>
      </c>
    </row>
    <row r="16" ht="21" customHeight="1" spans="1:10">
      <c r="A16" s="75"/>
      <c r="B16" s="90" t="s">
        <v>34</v>
      </c>
      <c r="C16" s="222" t="s">
        <v>35</v>
      </c>
      <c r="D16" s="80" t="s">
        <v>20</v>
      </c>
      <c r="E16" s="81" t="s">
        <v>21</v>
      </c>
      <c r="F16" s="81" t="s">
        <v>21</v>
      </c>
      <c r="G16" s="81" t="s">
        <v>21</v>
      </c>
      <c r="H16" s="81" t="s">
        <v>21</v>
      </c>
      <c r="I16" s="93" t="str">
        <f>+I14</f>
        <v>ต.ค.2568-ก.ย.2569</v>
      </c>
      <c r="J16" s="91" t="s">
        <v>36</v>
      </c>
    </row>
    <row r="17" ht="21" customHeight="1" spans="1:10">
      <c r="A17" s="75"/>
      <c r="B17" s="277" t="s">
        <v>37</v>
      </c>
      <c r="C17" s="120" t="s">
        <v>38</v>
      </c>
      <c r="D17" s="100"/>
      <c r="E17" s="87"/>
      <c r="F17" s="87"/>
      <c r="G17" s="87"/>
      <c r="H17" s="87"/>
      <c r="I17" s="204"/>
      <c r="J17" s="120" t="s">
        <v>39</v>
      </c>
    </row>
    <row r="18" ht="21" customHeight="1" spans="1:10">
      <c r="A18" s="75"/>
      <c r="B18" s="225"/>
      <c r="C18" s="206" t="s">
        <v>40</v>
      </c>
      <c r="D18" s="86"/>
      <c r="E18" s="169"/>
      <c r="F18" s="169"/>
      <c r="G18" s="169"/>
      <c r="H18" s="169"/>
      <c r="I18" s="209"/>
      <c r="J18" s="206"/>
    </row>
    <row r="19" ht="21" customHeight="1" spans="1:10">
      <c r="A19" s="75"/>
      <c r="B19" s="78" t="s">
        <v>41</v>
      </c>
      <c r="C19" s="83" t="s">
        <v>42</v>
      </c>
      <c r="D19" s="273" t="s">
        <v>20</v>
      </c>
      <c r="E19" s="81" t="s">
        <v>21</v>
      </c>
      <c r="F19" s="81" t="s">
        <v>21</v>
      </c>
      <c r="G19" s="81" t="s">
        <v>21</v>
      </c>
      <c r="H19" s="81" t="s">
        <v>21</v>
      </c>
      <c r="I19" s="93" t="str">
        <f>+I14</f>
        <v>ต.ค.2568-ก.ย.2569</v>
      </c>
      <c r="J19" s="83" t="s">
        <v>43</v>
      </c>
    </row>
    <row r="20" ht="21" customHeight="1" spans="1:10">
      <c r="A20" s="75"/>
      <c r="B20" s="84"/>
      <c r="C20" s="89"/>
      <c r="D20" s="275"/>
      <c r="E20" s="169"/>
      <c r="F20" s="169"/>
      <c r="G20" s="169"/>
      <c r="H20" s="169"/>
      <c r="I20" s="209"/>
      <c r="J20" s="89"/>
    </row>
    <row r="21" ht="21" customHeight="1" spans="1:10">
      <c r="A21" s="75"/>
      <c r="B21" s="78" t="s">
        <v>44</v>
      </c>
      <c r="C21" s="83" t="s">
        <v>45</v>
      </c>
      <c r="D21" s="273" t="s">
        <v>20</v>
      </c>
      <c r="E21" s="81" t="s">
        <v>21</v>
      </c>
      <c r="F21" s="81" t="s">
        <v>21</v>
      </c>
      <c r="G21" s="81" t="s">
        <v>21</v>
      </c>
      <c r="H21" s="81" t="s">
        <v>21</v>
      </c>
      <c r="I21" s="93" t="str">
        <f>+I14</f>
        <v>ต.ค.2568-ก.ย.2569</v>
      </c>
      <c r="J21" s="83" t="s">
        <v>46</v>
      </c>
    </row>
    <row r="22" ht="21" customHeight="1" spans="1:10">
      <c r="A22" s="75"/>
      <c r="B22" s="84"/>
      <c r="C22" s="89"/>
      <c r="D22" s="275"/>
      <c r="E22" s="169"/>
      <c r="F22" s="169"/>
      <c r="G22" s="169"/>
      <c r="H22" s="169"/>
      <c r="I22" s="209"/>
      <c r="J22" s="89"/>
    </row>
    <row r="23" ht="21" customHeight="1" spans="1:10">
      <c r="A23" s="75"/>
      <c r="B23" s="78" t="s">
        <v>47</v>
      </c>
      <c r="C23" s="83" t="s">
        <v>48</v>
      </c>
      <c r="D23" s="273" t="s">
        <v>20</v>
      </c>
      <c r="E23" s="81" t="s">
        <v>21</v>
      </c>
      <c r="F23" s="81" t="s">
        <v>21</v>
      </c>
      <c r="G23" s="81" t="s">
        <v>21</v>
      </c>
      <c r="H23" s="81" t="s">
        <v>21</v>
      </c>
      <c r="I23" s="93" t="str">
        <f>+I14</f>
        <v>ต.ค.2568-ก.ย.2569</v>
      </c>
      <c r="J23" s="91" t="s">
        <v>49</v>
      </c>
    </row>
    <row r="24" ht="21" customHeight="1" spans="1:10">
      <c r="A24" s="75"/>
      <c r="B24" s="84"/>
      <c r="C24" s="89" t="s">
        <v>50</v>
      </c>
      <c r="D24" s="275"/>
      <c r="E24" s="169"/>
      <c r="F24" s="169"/>
      <c r="G24" s="169"/>
      <c r="H24" s="169"/>
      <c r="I24" s="209"/>
      <c r="J24" s="206" t="s">
        <v>51</v>
      </c>
    </row>
    <row r="25" ht="21" customHeight="1" spans="1:10">
      <c r="A25" s="75"/>
      <c r="B25" s="90" t="s">
        <v>52</v>
      </c>
      <c r="C25" s="83" t="s">
        <v>53</v>
      </c>
      <c r="D25" s="273" t="s">
        <v>20</v>
      </c>
      <c r="E25" s="81" t="s">
        <v>21</v>
      </c>
      <c r="F25" s="81" t="s">
        <v>21</v>
      </c>
      <c r="G25" s="81" t="s">
        <v>21</v>
      </c>
      <c r="H25" s="81" t="s">
        <v>21</v>
      </c>
      <c r="I25" s="93" t="str">
        <f>+I14</f>
        <v>ต.ค.2568-ก.ย.2569</v>
      </c>
      <c r="J25" s="91" t="s">
        <v>54</v>
      </c>
    </row>
    <row r="26" ht="21" customHeight="1" spans="1:10">
      <c r="A26" s="75"/>
      <c r="B26" s="277"/>
      <c r="C26" s="114" t="s">
        <v>55</v>
      </c>
      <c r="D26" s="278"/>
      <c r="E26" s="169"/>
      <c r="F26" s="169"/>
      <c r="G26" s="169"/>
      <c r="H26" s="169"/>
      <c r="I26" s="120"/>
      <c r="J26" s="120" t="s">
        <v>56</v>
      </c>
    </row>
    <row r="27" ht="21" customHeight="1" spans="1:10">
      <c r="A27" s="75"/>
      <c r="B27" s="279" t="s">
        <v>57</v>
      </c>
      <c r="C27" s="280" t="s">
        <v>58</v>
      </c>
      <c r="D27" s="80" t="s">
        <v>20</v>
      </c>
      <c r="E27" s="81" t="s">
        <v>21</v>
      </c>
      <c r="F27" s="81" t="s">
        <v>21</v>
      </c>
      <c r="G27" s="81" t="s">
        <v>21</v>
      </c>
      <c r="H27" s="81" t="s">
        <v>21</v>
      </c>
      <c r="I27" s="93" t="str">
        <f>+I14</f>
        <v>ต.ค.2568-ก.ย.2569</v>
      </c>
      <c r="J27" s="91" t="s">
        <v>59</v>
      </c>
    </row>
    <row r="28" ht="21" customHeight="1" spans="1:10">
      <c r="A28" s="75"/>
      <c r="B28" s="281"/>
      <c r="C28" s="282"/>
      <c r="D28" s="86"/>
      <c r="E28" s="169"/>
      <c r="F28" s="169"/>
      <c r="G28" s="169"/>
      <c r="H28" s="169"/>
      <c r="I28" s="283"/>
      <c r="J28" s="206"/>
    </row>
    <row r="29" ht="21" customHeight="1" spans="1:10">
      <c r="A29" s="75"/>
      <c r="B29" s="284" t="s">
        <v>60</v>
      </c>
      <c r="C29" s="117" t="s">
        <v>61</v>
      </c>
      <c r="D29" s="273" t="s">
        <v>20</v>
      </c>
      <c r="E29" s="81" t="s">
        <v>21</v>
      </c>
      <c r="F29" s="81" t="s">
        <v>21</v>
      </c>
      <c r="G29" s="81" t="s">
        <v>21</v>
      </c>
      <c r="H29" s="81" t="s">
        <v>21</v>
      </c>
      <c r="I29" s="93" t="str">
        <f>+I14</f>
        <v>ต.ค.2568-ก.ย.2569</v>
      </c>
      <c r="J29" s="91" t="s">
        <v>62</v>
      </c>
    </row>
    <row r="30" ht="21" customHeight="1" spans="1:10">
      <c r="A30" s="75"/>
      <c r="B30" s="285"/>
      <c r="C30" s="224" t="s">
        <v>63</v>
      </c>
      <c r="D30" s="275"/>
      <c r="E30" s="169"/>
      <c r="F30" s="169"/>
      <c r="G30" s="169"/>
      <c r="H30" s="169"/>
      <c r="I30" s="206"/>
      <c r="J30" s="206" t="s">
        <v>64</v>
      </c>
    </row>
    <row r="31" ht="21" customHeight="1" spans="1:10">
      <c r="A31" s="75"/>
      <c r="B31" s="90" t="s">
        <v>65</v>
      </c>
      <c r="C31" s="91" t="s">
        <v>66</v>
      </c>
      <c r="D31" s="273" t="s">
        <v>20</v>
      </c>
      <c r="E31" s="81" t="s">
        <v>21</v>
      </c>
      <c r="F31" s="81" t="s">
        <v>21</v>
      </c>
      <c r="G31" s="81" t="s">
        <v>21</v>
      </c>
      <c r="H31" s="81" t="s">
        <v>21</v>
      </c>
      <c r="I31" s="93" t="str">
        <f>+I14</f>
        <v>ต.ค.2568-ก.ย.2569</v>
      </c>
      <c r="J31" s="91" t="s">
        <v>67</v>
      </c>
    </row>
    <row r="32" ht="21" customHeight="1" spans="1:10">
      <c r="A32" s="75"/>
      <c r="B32" s="225"/>
      <c r="C32" s="206"/>
      <c r="D32" s="275"/>
      <c r="E32" s="169"/>
      <c r="F32" s="169"/>
      <c r="G32" s="169"/>
      <c r="H32" s="169"/>
      <c r="I32" s="209"/>
      <c r="J32" s="206" t="s">
        <v>68</v>
      </c>
    </row>
    <row r="33" ht="21" customHeight="1" spans="1:10">
      <c r="A33" s="75"/>
      <c r="B33" s="90" t="s">
        <v>69</v>
      </c>
      <c r="C33" s="91" t="s">
        <v>70</v>
      </c>
      <c r="D33" s="273" t="s">
        <v>20</v>
      </c>
      <c r="E33" s="81" t="s">
        <v>21</v>
      </c>
      <c r="F33" s="81" t="s">
        <v>21</v>
      </c>
      <c r="G33" s="81" t="s">
        <v>21</v>
      </c>
      <c r="H33" s="81" t="s">
        <v>21</v>
      </c>
      <c r="I33" s="93" t="str">
        <f>+I14</f>
        <v>ต.ค.2568-ก.ย.2569</v>
      </c>
      <c r="J33" s="91" t="s">
        <v>71</v>
      </c>
    </row>
    <row r="34" ht="21" customHeight="1" spans="1:10">
      <c r="A34" s="75"/>
      <c r="B34" s="225"/>
      <c r="C34" s="206" t="s">
        <v>72</v>
      </c>
      <c r="D34" s="275"/>
      <c r="E34" s="169"/>
      <c r="F34" s="169"/>
      <c r="G34" s="169"/>
      <c r="H34" s="169"/>
      <c r="I34" s="206"/>
      <c r="J34" s="206" t="s">
        <v>73</v>
      </c>
    </row>
    <row r="35" ht="20.25" spans="1:10">
      <c r="A35" s="286">
        <v>2</v>
      </c>
      <c r="B35" s="123" t="s">
        <v>74</v>
      </c>
      <c r="C35" s="123"/>
      <c r="D35" s="123"/>
      <c r="E35" s="123"/>
      <c r="F35" s="123"/>
      <c r="G35" s="123"/>
      <c r="H35" s="123"/>
      <c r="I35" s="123"/>
      <c r="J35" s="124"/>
    </row>
    <row r="36" ht="20.25" spans="1:10">
      <c r="A36" s="287"/>
      <c r="B36" s="126" t="s">
        <v>75</v>
      </c>
      <c r="C36" s="127" t="s">
        <v>76</v>
      </c>
      <c r="D36" s="288" t="s">
        <v>20</v>
      </c>
      <c r="E36" s="81" t="s">
        <v>21</v>
      </c>
      <c r="F36" s="81" t="s">
        <v>21</v>
      </c>
      <c r="G36" s="81" t="s">
        <v>21</v>
      </c>
      <c r="H36" s="81" t="s">
        <v>21</v>
      </c>
      <c r="I36" s="289" t="s">
        <v>77</v>
      </c>
      <c r="J36" s="127" t="s">
        <v>78</v>
      </c>
    </row>
    <row r="37" customHeight="1" spans="1:10">
      <c r="A37" s="125"/>
      <c r="B37" s="290"/>
      <c r="C37" s="291"/>
      <c r="D37" s="292"/>
      <c r="E37" s="169"/>
      <c r="F37" s="169"/>
      <c r="G37" s="169"/>
      <c r="H37" s="169"/>
      <c r="I37" s="293"/>
      <c r="J37" s="291"/>
    </row>
    <row r="38" customHeight="1" spans="1:10">
      <c r="A38" s="132">
        <v>3</v>
      </c>
      <c r="B38" s="294" t="s">
        <v>79</v>
      </c>
      <c r="C38" s="137" t="s">
        <v>80</v>
      </c>
      <c r="D38" s="295" t="s">
        <v>20</v>
      </c>
      <c r="E38" s="296" t="s">
        <v>21</v>
      </c>
      <c r="F38" s="296" t="s">
        <v>21</v>
      </c>
      <c r="G38" s="296" t="s">
        <v>21</v>
      </c>
      <c r="H38" s="296" t="s">
        <v>21</v>
      </c>
      <c r="I38" s="297" t="str">
        <f>+I10</f>
        <v>ต.ค.2568-ก.ย.2569</v>
      </c>
      <c r="J38" s="153" t="s">
        <v>81</v>
      </c>
    </row>
    <row r="39" ht="15.75" customHeight="1" spans="1:10">
      <c r="A39" s="135"/>
      <c r="B39" s="154"/>
      <c r="C39" s="142"/>
      <c r="D39" s="298"/>
      <c r="E39" s="299"/>
      <c r="F39" s="299"/>
      <c r="G39" s="299"/>
      <c r="H39" s="299"/>
      <c r="I39" s="232"/>
      <c r="J39" s="233" t="s">
        <v>82</v>
      </c>
    </row>
    <row r="40" ht="21" customHeight="1" spans="1:10">
      <c r="A40" s="158"/>
      <c r="B40" s="300"/>
      <c r="C40" s="146"/>
      <c r="D40" s="301"/>
      <c r="E40" s="302"/>
      <c r="F40" s="302"/>
      <c r="G40" s="302"/>
      <c r="H40" s="302"/>
      <c r="I40" s="303"/>
      <c r="J40" s="304"/>
    </row>
    <row r="41" ht="21" customHeight="1" spans="1:10">
      <c r="A41" s="72">
        <v>4</v>
      </c>
      <c r="B41" s="164" t="s">
        <v>83</v>
      </c>
      <c r="C41" s="165" t="s">
        <v>84</v>
      </c>
      <c r="D41" s="305" t="s">
        <v>20</v>
      </c>
      <c r="E41" s="306" t="s">
        <v>21</v>
      </c>
      <c r="F41" s="306" t="s">
        <v>21</v>
      </c>
      <c r="G41" s="306" t="s">
        <v>21</v>
      </c>
      <c r="H41" s="306" t="s">
        <v>21</v>
      </c>
      <c r="I41" s="93" t="str">
        <f>+I10</f>
        <v>ต.ค.2568-ก.ย.2569</v>
      </c>
      <c r="J41" s="91" t="s">
        <v>85</v>
      </c>
    </row>
    <row r="42" ht="21" customHeight="1" spans="1:10">
      <c r="A42" s="75"/>
      <c r="B42" s="166"/>
      <c r="C42" s="167"/>
      <c r="D42" s="168"/>
      <c r="E42" s="307"/>
      <c r="F42" s="307"/>
      <c r="G42" s="307"/>
      <c r="H42" s="307"/>
      <c r="I42" s="204"/>
      <c r="J42" s="120"/>
    </row>
    <row r="43" ht="21" customHeight="1" spans="1:10">
      <c r="A43" s="119"/>
      <c r="B43" s="308"/>
      <c r="C43" s="309"/>
      <c r="D43" s="310"/>
      <c r="E43" s="311"/>
      <c r="F43" s="311"/>
      <c r="G43" s="311"/>
      <c r="H43" s="311"/>
      <c r="I43" s="209"/>
      <c r="J43" s="206"/>
    </row>
    <row r="44" ht="21" customHeight="1" spans="1:10">
      <c r="A44" s="312"/>
      <c r="B44" s="244"/>
    </row>
    <row r="45" ht="21" customHeight="1"/>
    <row r="46" ht="21" customHeight="1" spans="1:10">
      <c r="D46" s="244"/>
    </row>
    <row r="47" ht="21" customHeight="1"/>
    <row r="48" ht="21" customHeight="1"/>
  </sheetData>
  <mergeCells count="118">
    <mergeCell ref="A1:J1"/>
    <mergeCell ref="A2:J2"/>
    <mergeCell ref="D5:H5"/>
    <mergeCell ref="B8:C8"/>
    <mergeCell ref="B9:J9"/>
    <mergeCell ref="B35:J35"/>
    <mergeCell ref="A5:A7"/>
    <mergeCell ref="A9:A34"/>
    <mergeCell ref="A35:A37"/>
    <mergeCell ref="A38:A40"/>
    <mergeCell ref="A41:A43"/>
    <mergeCell ref="B5:B7"/>
    <mergeCell ref="B19:B20"/>
    <mergeCell ref="B21:B22"/>
    <mergeCell ref="B23:B24"/>
    <mergeCell ref="B27:B28"/>
    <mergeCell ref="B29:B30"/>
    <mergeCell ref="B31:B32"/>
    <mergeCell ref="B41:B43"/>
    <mergeCell ref="C5:C7"/>
    <mergeCell ref="C19:C20"/>
    <mergeCell ref="C21:C22"/>
    <mergeCell ref="C27:C28"/>
    <mergeCell ref="C31:C32"/>
    <mergeCell ref="C38:C40"/>
    <mergeCell ref="C41:C43"/>
    <mergeCell ref="D6:D7"/>
    <mergeCell ref="D10:D11"/>
    <mergeCell ref="D12:D13"/>
    <mergeCell ref="D14:D15"/>
    <mergeCell ref="D16:D18"/>
    <mergeCell ref="D19:D20"/>
    <mergeCell ref="D21:D22"/>
    <mergeCell ref="D23:D24"/>
    <mergeCell ref="D27:D28"/>
    <mergeCell ref="D29:D30"/>
    <mergeCell ref="D31:D32"/>
    <mergeCell ref="D33:D34"/>
    <mergeCell ref="D36:D37"/>
    <mergeCell ref="D38:D40"/>
    <mergeCell ref="D41:D43"/>
    <mergeCell ref="E10:E11"/>
    <mergeCell ref="E12:E13"/>
    <mergeCell ref="E14:E15"/>
    <mergeCell ref="E16:E18"/>
    <mergeCell ref="E19:E20"/>
    <mergeCell ref="E21:E22"/>
    <mergeCell ref="E23:E24"/>
    <mergeCell ref="E25:E26"/>
    <mergeCell ref="E27:E28"/>
    <mergeCell ref="E29:E30"/>
    <mergeCell ref="E31:E32"/>
    <mergeCell ref="E33:E34"/>
    <mergeCell ref="E36:E37"/>
    <mergeCell ref="E38:E40"/>
    <mergeCell ref="E41:E43"/>
    <mergeCell ref="F10:F11"/>
    <mergeCell ref="F12:F13"/>
    <mergeCell ref="F14:F15"/>
    <mergeCell ref="F16:F18"/>
    <mergeCell ref="F19:F20"/>
    <mergeCell ref="F21:F22"/>
    <mergeCell ref="F23:F24"/>
    <mergeCell ref="F25:F26"/>
    <mergeCell ref="F27:F28"/>
    <mergeCell ref="F29:F30"/>
    <mergeCell ref="F31:F32"/>
    <mergeCell ref="F33:F34"/>
    <mergeCell ref="F36:F37"/>
    <mergeCell ref="F38:F40"/>
    <mergeCell ref="F41:F43"/>
    <mergeCell ref="G6:G7"/>
    <mergeCell ref="G10:G11"/>
    <mergeCell ref="G12:G13"/>
    <mergeCell ref="G14:G15"/>
    <mergeCell ref="G16:G18"/>
    <mergeCell ref="G19:G20"/>
    <mergeCell ref="G21:G22"/>
    <mergeCell ref="G23:G24"/>
    <mergeCell ref="G25:G26"/>
    <mergeCell ref="G27:G28"/>
    <mergeCell ref="G29:G30"/>
    <mergeCell ref="G31:G32"/>
    <mergeCell ref="G33:G34"/>
    <mergeCell ref="G36:G37"/>
    <mergeCell ref="G38:G40"/>
    <mergeCell ref="G41:G43"/>
    <mergeCell ref="H6:H7"/>
    <mergeCell ref="H10:H11"/>
    <mergeCell ref="H12:H13"/>
    <mergeCell ref="H14:H15"/>
    <mergeCell ref="H16:H18"/>
    <mergeCell ref="H19:H20"/>
    <mergeCell ref="H21:H22"/>
    <mergeCell ref="H23:H24"/>
    <mergeCell ref="H25:H26"/>
    <mergeCell ref="H27:H28"/>
    <mergeCell ref="H29:H30"/>
    <mergeCell ref="H31:H32"/>
    <mergeCell ref="H33:H34"/>
    <mergeCell ref="H36:H37"/>
    <mergeCell ref="H38:H40"/>
    <mergeCell ref="H41:H43"/>
    <mergeCell ref="I12:I13"/>
    <mergeCell ref="I14:I15"/>
    <mergeCell ref="I16:I18"/>
    <mergeCell ref="I19:I20"/>
    <mergeCell ref="I21:I22"/>
    <mergeCell ref="I23:I24"/>
    <mergeCell ref="I31:I32"/>
    <mergeCell ref="I38:I40"/>
    <mergeCell ref="I41:I43"/>
    <mergeCell ref="J5:J7"/>
    <mergeCell ref="J12:J13"/>
    <mergeCell ref="J19:J20"/>
    <mergeCell ref="J21:J22"/>
    <mergeCell ref="J41:J43"/>
    <mergeCell ref="A3:J4"/>
  </mergeCells>
  <pageMargins left="0.432638888888889" right="0.275" top="0.393055555555556" bottom="0.236111111111111" header="0.3" footer="0.156944444444444"/>
  <pageSetup paperSize="9" scale="6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"/>
  <sheetViews>
    <sheetView zoomScale="70" zoomScaleNormal="70" topLeftCell="A18" workbookViewId="0">
      <selection activeCell="E32" sqref="E32:H32"/>
    </sheetView>
  </sheetViews>
  <sheetFormatPr defaultColWidth="9.18333333333333" defaultRowHeight="15"/>
  <cols>
    <col min="1" max="1" width="6.18333333333333" style="20" customWidth="1"/>
    <col min="2" max="2" width="35.8166666666667" style="20" customWidth="1"/>
    <col min="3" max="3" width="39" style="20" customWidth="1"/>
    <col min="4" max="4" width="26.2666666666667" style="20" customWidth="1"/>
    <col min="5" max="5" width="13.1833333333333" style="20" customWidth="1"/>
    <col min="6" max="6" width="12.1833333333333" style="20" customWidth="1"/>
    <col min="7" max="7" width="10.725" style="20" customWidth="1"/>
    <col min="8" max="8" width="6.26666666666667" style="20" customWidth="1"/>
    <col min="9" max="9" width="22" style="20" customWidth="1"/>
    <col min="10" max="10" width="54" style="20" customWidth="1"/>
    <col min="11" max="13" width="9.18333333333333" style="20"/>
    <col min="14" max="14" width="74" style="20" customWidth="1"/>
    <col min="15" max="15" width="79.2666666666667" style="20" customWidth="1"/>
    <col min="16" max="16" width="17.2666666666667" style="20" customWidth="1"/>
    <col min="17" max="17" width="9.18333333333333" style="20" customWidth="1"/>
    <col min="18" max="20" width="9.18333333333333" style="20"/>
    <col min="21" max="21" width="33.45" style="20" customWidth="1"/>
    <col min="22" max="22" width="28" style="20" customWidth="1"/>
    <col min="23" max="24" width="9.18333333333333" style="20" customWidth="1"/>
    <col min="25" max="16384" width="9.18333333333333" style="20"/>
  </cols>
  <sheetData>
    <row r="1" ht="23.25" spans="1:10">
      <c r="A1" s="175"/>
      <c r="B1" s="176"/>
      <c r="C1" s="176"/>
      <c r="D1" s="177"/>
      <c r="E1" s="178"/>
      <c r="F1" s="178"/>
      <c r="G1" s="178"/>
      <c r="H1" s="178"/>
      <c r="I1" s="178"/>
      <c r="J1" s="179"/>
    </row>
    <row r="2" ht="26.25" spans="1:10">
      <c r="A2" s="180" t="s">
        <v>86</v>
      </c>
      <c r="B2" s="181"/>
      <c r="C2" s="181"/>
      <c r="D2" s="182"/>
      <c r="E2" s="181"/>
      <c r="F2" s="181"/>
      <c r="G2" s="181"/>
      <c r="H2" s="181"/>
      <c r="I2" s="181"/>
      <c r="J2" s="183"/>
    </row>
    <row r="3" ht="26.25" spans="1:10">
      <c r="A3" s="180" t="s">
        <v>87</v>
      </c>
      <c r="B3" s="181"/>
      <c r="C3" s="181"/>
      <c r="D3" s="182"/>
      <c r="E3" s="181"/>
      <c r="F3" s="181"/>
      <c r="G3" s="181"/>
      <c r="H3" s="181"/>
      <c r="I3" s="181"/>
      <c r="J3" s="183"/>
    </row>
    <row r="4" ht="26.25" spans="1:10">
      <c r="A4" s="180" t="s">
        <v>88</v>
      </c>
      <c r="B4" s="181"/>
      <c r="C4" s="181"/>
      <c r="D4" s="182"/>
      <c r="E4" s="181"/>
      <c r="F4" s="181"/>
      <c r="G4" s="181"/>
      <c r="H4" s="181"/>
      <c r="I4" s="181"/>
      <c r="J4" s="183"/>
    </row>
    <row r="5" ht="24" customHeight="1" spans="1:10">
      <c r="A5" s="184" t="s">
        <v>89</v>
      </c>
      <c r="B5" s="185"/>
      <c r="C5" s="185"/>
      <c r="D5" s="186"/>
      <c r="E5" s="185"/>
      <c r="F5" s="185"/>
      <c r="G5" s="185"/>
      <c r="H5" s="185"/>
      <c r="I5" s="185"/>
      <c r="J5" s="187"/>
    </row>
    <row r="6" ht="20.25" spans="1:10">
      <c r="A6" s="188" t="s">
        <v>3</v>
      </c>
      <c r="B6" s="189" t="s">
        <v>4</v>
      </c>
      <c r="C6" s="190" t="s">
        <v>5</v>
      </c>
      <c r="D6" s="191" t="s">
        <v>6</v>
      </c>
      <c r="E6" s="189"/>
      <c r="F6" s="189"/>
      <c r="G6" s="189"/>
      <c r="H6" s="189"/>
      <c r="I6" s="189" t="s">
        <v>7</v>
      </c>
      <c r="J6" s="189" t="s">
        <v>8</v>
      </c>
    </row>
    <row r="7" ht="21" spans="1:10">
      <c r="A7" s="188"/>
      <c r="B7" s="189"/>
      <c r="C7" s="192"/>
      <c r="D7" s="193" t="s">
        <v>9</v>
      </c>
      <c r="E7" s="190" t="s">
        <v>10</v>
      </c>
      <c r="F7" s="189" t="s">
        <v>11</v>
      </c>
      <c r="G7" s="189" t="s">
        <v>12</v>
      </c>
      <c r="H7" s="189" t="s">
        <v>13</v>
      </c>
      <c r="I7" s="189" t="s">
        <v>14</v>
      </c>
      <c r="J7" s="189"/>
    </row>
    <row r="8" ht="20.25" spans="1:10">
      <c r="A8" s="188"/>
      <c r="B8" s="189"/>
      <c r="C8" s="194"/>
      <c r="D8" s="195"/>
      <c r="E8" s="190" t="s">
        <v>15</v>
      </c>
      <c r="F8" s="189" t="s">
        <v>16</v>
      </c>
      <c r="G8" s="189"/>
      <c r="H8" s="189"/>
      <c r="I8" s="196"/>
      <c r="J8" s="189"/>
    </row>
    <row r="9" ht="21" spans="1:10">
      <c r="A9" s="197"/>
      <c r="B9" s="198" t="s">
        <v>17</v>
      </c>
      <c r="C9" s="198"/>
      <c r="D9" s="198"/>
      <c r="E9" s="199"/>
      <c r="F9" s="199"/>
      <c r="G9" s="199"/>
      <c r="H9" s="199"/>
      <c r="I9" s="200"/>
      <c r="J9" s="199"/>
    </row>
    <row r="10" ht="21" customHeight="1" spans="1:10">
      <c r="A10" s="72">
        <v>1</v>
      </c>
      <c r="B10" s="201" t="s">
        <v>90</v>
      </c>
      <c r="C10" s="202"/>
      <c r="D10" s="202"/>
      <c r="E10" s="202"/>
      <c r="F10" s="202"/>
      <c r="G10" s="202"/>
      <c r="H10" s="202"/>
      <c r="I10" s="202"/>
      <c r="J10" s="203"/>
    </row>
    <row r="11" ht="21" customHeight="1" spans="1:10">
      <c r="A11" s="75"/>
      <c r="B11" s="84" t="s">
        <v>91</v>
      </c>
      <c r="C11" s="85" t="s">
        <v>92</v>
      </c>
      <c r="D11" s="80">
        <v>12500</v>
      </c>
      <c r="E11" s="204" t="s">
        <v>93</v>
      </c>
      <c r="F11" s="204" t="s">
        <v>93</v>
      </c>
      <c r="G11" s="204" t="s">
        <v>93</v>
      </c>
      <c r="H11" s="204" t="s">
        <v>93</v>
      </c>
      <c r="I11" s="205" t="str">
        <f>+แผนการใช้จ่ายงบประมาณ!I10</f>
        <v>ต.ค.2568-ก.ย.2569</v>
      </c>
      <c r="J11" s="206" t="s">
        <v>23</v>
      </c>
    </row>
    <row r="12" ht="21" customHeight="1" spans="1:10">
      <c r="A12" s="75"/>
      <c r="B12" s="207"/>
      <c r="C12" s="208"/>
      <c r="D12" s="86"/>
      <c r="E12" s="209"/>
      <c r="F12" s="209"/>
      <c r="G12" s="209"/>
      <c r="H12" s="209"/>
      <c r="I12" s="210"/>
      <c r="J12" s="95" t="s">
        <v>94</v>
      </c>
    </row>
    <row r="13" ht="21" customHeight="1" spans="1:10">
      <c r="A13" s="75"/>
      <c r="B13" s="211" t="s">
        <v>27</v>
      </c>
      <c r="C13" s="95" t="s">
        <v>28</v>
      </c>
      <c r="D13" s="92">
        <v>800</v>
      </c>
      <c r="E13" s="212" t="s">
        <v>93</v>
      </c>
      <c r="F13" s="212" t="s">
        <v>93</v>
      </c>
      <c r="G13" s="212" t="s">
        <v>93</v>
      </c>
      <c r="H13" s="212" t="s">
        <v>93</v>
      </c>
      <c r="I13" s="213" t="str">
        <f>+I11</f>
        <v>ต.ค.2568-ก.ย.2569</v>
      </c>
      <c r="J13" s="95" t="s">
        <v>29</v>
      </c>
    </row>
    <row r="14" ht="21" customHeight="1" spans="1:10">
      <c r="A14" s="75"/>
      <c r="B14" s="211" t="s">
        <v>30</v>
      </c>
      <c r="C14" s="95" t="s">
        <v>31</v>
      </c>
      <c r="D14" s="96">
        <v>35700</v>
      </c>
      <c r="E14" s="212" t="s">
        <v>93</v>
      </c>
      <c r="F14" s="212" t="s">
        <v>93</v>
      </c>
      <c r="G14" s="212" t="s">
        <v>93</v>
      </c>
      <c r="H14" s="212" t="s">
        <v>93</v>
      </c>
      <c r="I14" s="213" t="str">
        <f>+I11</f>
        <v>ต.ค.2568-ก.ย.2569</v>
      </c>
      <c r="J14" s="95" t="s">
        <v>95</v>
      </c>
    </row>
    <row r="15" ht="21" customHeight="1" spans="1:10">
      <c r="A15" s="75"/>
      <c r="B15" s="207" t="s">
        <v>96</v>
      </c>
      <c r="C15" s="208" t="s">
        <v>97</v>
      </c>
      <c r="D15" s="80">
        <v>2900</v>
      </c>
      <c r="E15" s="93" t="s">
        <v>93</v>
      </c>
      <c r="F15" s="93" t="s">
        <v>93</v>
      </c>
      <c r="G15" s="93" t="s">
        <v>93</v>
      </c>
      <c r="H15" s="93" t="s">
        <v>93</v>
      </c>
      <c r="I15" s="214" t="str">
        <f>+I11</f>
        <v>ต.ค.2568-ก.ย.2569</v>
      </c>
      <c r="J15" s="215" t="s">
        <v>98</v>
      </c>
    </row>
    <row r="16" ht="21" customHeight="1" spans="1:10">
      <c r="A16" s="75"/>
      <c r="B16" s="207"/>
      <c r="C16" s="208"/>
      <c r="D16" s="100"/>
      <c r="E16" s="204"/>
      <c r="F16" s="204"/>
      <c r="G16" s="204"/>
      <c r="H16" s="204"/>
      <c r="I16" s="205"/>
      <c r="J16" s="216"/>
    </row>
    <row r="17" ht="21" customHeight="1" spans="1:10">
      <c r="A17" s="75"/>
      <c r="B17" s="207"/>
      <c r="C17" s="208"/>
      <c r="D17" s="86"/>
      <c r="E17" s="209"/>
      <c r="F17" s="209"/>
      <c r="G17" s="209"/>
      <c r="H17" s="209"/>
      <c r="I17" s="210"/>
      <c r="J17" s="217"/>
    </row>
    <row r="18" ht="21" customHeight="1" spans="1:10">
      <c r="A18" s="75"/>
      <c r="B18" s="90" t="s">
        <v>41</v>
      </c>
      <c r="C18" s="91" t="s">
        <v>42</v>
      </c>
      <c r="D18" s="96">
        <v>504000</v>
      </c>
      <c r="E18" s="212" t="s">
        <v>93</v>
      </c>
      <c r="F18" s="212" t="s">
        <v>93</v>
      </c>
      <c r="G18" s="212" t="s">
        <v>93</v>
      </c>
      <c r="H18" s="212" t="s">
        <v>93</v>
      </c>
      <c r="I18" s="214" t="str">
        <f>+I11</f>
        <v>ต.ค.2568-ก.ย.2569</v>
      </c>
      <c r="J18" s="91" t="s">
        <v>43</v>
      </c>
    </row>
    <row r="19" ht="21" customHeight="1" spans="1:10">
      <c r="A19" s="75"/>
      <c r="B19" s="90" t="s">
        <v>44</v>
      </c>
      <c r="C19" s="91" t="s">
        <v>45</v>
      </c>
      <c r="D19" s="96">
        <v>51600</v>
      </c>
      <c r="E19" s="212" t="s">
        <v>93</v>
      </c>
      <c r="F19" s="212" t="s">
        <v>93</v>
      </c>
      <c r="G19" s="212" t="s">
        <v>93</v>
      </c>
      <c r="H19" s="212" t="s">
        <v>93</v>
      </c>
      <c r="I19" s="214" t="str">
        <f>+I11</f>
        <v>ต.ค.2568-ก.ย.2569</v>
      </c>
      <c r="J19" s="91" t="s">
        <v>46</v>
      </c>
    </row>
    <row r="20" ht="21" customHeight="1" spans="1:10">
      <c r="A20" s="75"/>
      <c r="B20" s="90" t="s">
        <v>47</v>
      </c>
      <c r="C20" s="95" t="s">
        <v>99</v>
      </c>
      <c r="D20" s="96">
        <v>9600</v>
      </c>
      <c r="E20" s="212" t="s">
        <v>93</v>
      </c>
      <c r="F20" s="212" t="s">
        <v>93</v>
      </c>
      <c r="G20" s="212" t="s">
        <v>93</v>
      </c>
      <c r="H20" s="212" t="s">
        <v>93</v>
      </c>
      <c r="I20" s="214" t="str">
        <f>+I11</f>
        <v>ต.ค.2568-ก.ย.2569</v>
      </c>
      <c r="J20" s="91" t="s">
        <v>100</v>
      </c>
    </row>
    <row r="21" ht="21" customHeight="1" spans="1:10">
      <c r="A21" s="75"/>
      <c r="B21" s="218" t="s">
        <v>52</v>
      </c>
      <c r="C21" s="219"/>
      <c r="D21" s="219"/>
      <c r="E21" s="219"/>
      <c r="F21" s="219"/>
      <c r="G21" s="219"/>
      <c r="H21" s="219"/>
      <c r="I21" s="219"/>
      <c r="J21" s="220"/>
    </row>
    <row r="22" ht="29.25" customHeight="1" spans="1:10">
      <c r="A22" s="75"/>
      <c r="B22" s="211" t="s">
        <v>101</v>
      </c>
      <c r="C22" s="221" t="s">
        <v>102</v>
      </c>
      <c r="D22" s="112">
        <v>628700</v>
      </c>
      <c r="E22" s="212" t="s">
        <v>93</v>
      </c>
      <c r="F22" s="212" t="s">
        <v>93</v>
      </c>
      <c r="G22" s="212" t="s">
        <v>93</v>
      </c>
      <c r="H22" s="212" t="s">
        <v>93</v>
      </c>
      <c r="I22" s="214" t="str">
        <f>+I11</f>
        <v>ต.ค.2568-ก.ย.2569</v>
      </c>
      <c r="J22" s="222" t="s">
        <v>103</v>
      </c>
    </row>
    <row r="23" ht="30.75" customHeight="1" spans="1:10">
      <c r="A23" s="75"/>
      <c r="B23" s="211" t="s">
        <v>104</v>
      </c>
      <c r="C23" s="221" t="s">
        <v>102</v>
      </c>
      <c r="D23" s="115">
        <v>60000</v>
      </c>
      <c r="E23" s="212" t="s">
        <v>93</v>
      </c>
      <c r="F23" s="212" t="s">
        <v>93</v>
      </c>
      <c r="G23" s="212" t="s">
        <v>93</v>
      </c>
      <c r="H23" s="212" t="s">
        <v>93</v>
      </c>
      <c r="I23" s="214" t="str">
        <f>+I11</f>
        <v>ต.ค.2568-ก.ย.2569</v>
      </c>
      <c r="J23" s="120" t="s">
        <v>105</v>
      </c>
    </row>
    <row r="24" ht="21" customHeight="1" spans="1:10">
      <c r="A24" s="75"/>
      <c r="B24" s="116" t="s">
        <v>57</v>
      </c>
      <c r="C24" s="117" t="s">
        <v>106</v>
      </c>
      <c r="D24" s="96">
        <v>10000</v>
      </c>
      <c r="E24" s="212" t="s">
        <v>93</v>
      </c>
      <c r="F24" s="212" t="s">
        <v>93</v>
      </c>
      <c r="G24" s="212" t="s">
        <v>93</v>
      </c>
      <c r="H24" s="212" t="s">
        <v>93</v>
      </c>
      <c r="I24" s="214" t="str">
        <f>+I11</f>
        <v>ต.ค.2568-ก.ย.2569</v>
      </c>
      <c r="J24" s="91" t="s">
        <v>107</v>
      </c>
    </row>
    <row r="25" ht="21" customHeight="1" spans="1:10">
      <c r="A25" s="75"/>
      <c r="B25" s="116" t="s">
        <v>108</v>
      </c>
      <c r="C25" s="117" t="s">
        <v>61</v>
      </c>
      <c r="D25" s="80">
        <v>22100</v>
      </c>
      <c r="E25" s="81" t="s">
        <v>93</v>
      </c>
      <c r="F25" s="81" t="s">
        <v>93</v>
      </c>
      <c r="G25" s="81" t="s">
        <v>93</v>
      </c>
      <c r="H25" s="81" t="s">
        <v>93</v>
      </c>
      <c r="I25" s="214" t="str">
        <f>+I11</f>
        <v>ต.ค.2568-ก.ย.2569</v>
      </c>
      <c r="J25" s="91" t="s">
        <v>62</v>
      </c>
    </row>
    <row r="26" ht="21" customHeight="1" spans="1:10">
      <c r="A26" s="75"/>
      <c r="B26" s="223"/>
      <c r="C26" s="224" t="s">
        <v>63</v>
      </c>
      <c r="D26" s="86"/>
      <c r="E26" s="169"/>
      <c r="F26" s="169"/>
      <c r="G26" s="169"/>
      <c r="H26" s="169"/>
      <c r="I26" s="210"/>
      <c r="J26" s="206" t="s">
        <v>64</v>
      </c>
    </row>
    <row r="27" ht="21" customHeight="1" spans="1:10">
      <c r="A27" s="75"/>
      <c r="B27" s="90" t="s">
        <v>65</v>
      </c>
      <c r="C27" s="91" t="s">
        <v>66</v>
      </c>
      <c r="D27" s="118">
        <v>3900</v>
      </c>
      <c r="E27" s="81" t="s">
        <v>93</v>
      </c>
      <c r="F27" s="81" t="s">
        <v>93</v>
      </c>
      <c r="G27" s="81" t="s">
        <v>93</v>
      </c>
      <c r="H27" s="81" t="s">
        <v>93</v>
      </c>
      <c r="I27" s="214" t="str">
        <f>+I11</f>
        <v>ต.ค.2568-ก.ย.2569</v>
      </c>
      <c r="J27" s="91" t="s">
        <v>67</v>
      </c>
    </row>
    <row r="28" ht="21" customHeight="1" spans="1:10">
      <c r="A28" s="75"/>
      <c r="B28" s="225"/>
      <c r="C28" s="206"/>
      <c r="D28" s="226"/>
      <c r="E28" s="169"/>
      <c r="F28" s="169"/>
      <c r="G28" s="169"/>
      <c r="H28" s="169"/>
      <c r="I28" s="210"/>
      <c r="J28" s="206" t="s">
        <v>68</v>
      </c>
    </row>
    <row r="29" ht="20.25" spans="1:10">
      <c r="A29" s="75"/>
      <c r="B29" s="78" t="s">
        <v>69</v>
      </c>
      <c r="C29" s="91" t="s">
        <v>109</v>
      </c>
      <c r="D29" s="118">
        <v>28700</v>
      </c>
      <c r="E29" s="81" t="s">
        <v>93</v>
      </c>
      <c r="F29" s="81" t="s">
        <v>93</v>
      </c>
      <c r="G29" s="81" t="s">
        <v>93</v>
      </c>
      <c r="H29" s="81" t="s">
        <v>93</v>
      </c>
      <c r="I29" s="205" t="str">
        <f>+I11</f>
        <v>ต.ค.2568-ก.ย.2569</v>
      </c>
      <c r="J29" s="91" t="s">
        <v>71</v>
      </c>
    </row>
    <row r="30" ht="21" customHeight="1" spans="1:10">
      <c r="A30" s="119"/>
      <c r="B30" s="98"/>
      <c r="C30" s="120" t="s">
        <v>72</v>
      </c>
      <c r="D30" s="227"/>
      <c r="E30" s="169"/>
      <c r="F30" s="169"/>
      <c r="G30" s="169"/>
      <c r="H30" s="169"/>
      <c r="I30" s="205"/>
      <c r="J30" s="120" t="s">
        <v>73</v>
      </c>
    </row>
    <row r="31" ht="21" customHeight="1" spans="1:10">
      <c r="A31" s="121">
        <v>2</v>
      </c>
      <c r="B31" s="228" t="s">
        <v>74</v>
      </c>
      <c r="C31" s="228"/>
      <c r="D31" s="228"/>
      <c r="E31" s="228"/>
      <c r="F31" s="228"/>
      <c r="G31" s="228"/>
      <c r="H31" s="228"/>
      <c r="I31" s="228"/>
      <c r="J31" s="229"/>
    </row>
    <row r="32" ht="63.75" customHeight="1" spans="1:10">
      <c r="A32" s="125"/>
      <c r="B32" s="126" t="s">
        <v>75</v>
      </c>
      <c r="C32" s="127" t="s">
        <v>76</v>
      </c>
      <c r="D32" s="128">
        <v>3652100</v>
      </c>
      <c r="E32" s="129" t="s">
        <v>93</v>
      </c>
      <c r="F32" s="129" t="s">
        <v>93</v>
      </c>
      <c r="G32" s="129" t="s">
        <v>93</v>
      </c>
      <c r="H32" s="129" t="s">
        <v>93</v>
      </c>
      <c r="I32" s="230" t="s">
        <v>110</v>
      </c>
      <c r="J32" s="131" t="s">
        <v>111</v>
      </c>
    </row>
    <row r="33" ht="21" customHeight="1" spans="1:10">
      <c r="A33" s="132">
        <v>3</v>
      </c>
      <c r="B33" s="133" t="s">
        <v>79</v>
      </c>
      <c r="C33" s="133"/>
      <c r="D33" s="133"/>
      <c r="E33" s="133"/>
      <c r="F33" s="133"/>
      <c r="G33" s="133"/>
      <c r="H33" s="133"/>
      <c r="I33" s="133"/>
      <c r="J33" s="134"/>
    </row>
    <row r="34" ht="20.25" spans="1:10">
      <c r="A34" s="135"/>
      <c r="B34" s="231" t="s">
        <v>112</v>
      </c>
      <c r="C34" s="142" t="s">
        <v>113</v>
      </c>
      <c r="D34" s="143">
        <v>58000</v>
      </c>
      <c r="E34" s="139" t="s">
        <v>93</v>
      </c>
      <c r="F34" s="139" t="s">
        <v>93</v>
      </c>
      <c r="G34" s="139" t="s">
        <v>93</v>
      </c>
      <c r="H34" s="139" t="s">
        <v>93</v>
      </c>
      <c r="I34" s="232" t="str">
        <f>+I11</f>
        <v>ต.ค.2568-ก.ย.2569</v>
      </c>
      <c r="J34" s="233" t="s">
        <v>114</v>
      </c>
    </row>
    <row r="35" ht="21" customHeight="1" spans="1:10">
      <c r="A35" s="135"/>
      <c r="B35" s="231"/>
      <c r="C35" s="142"/>
      <c r="D35" s="143"/>
      <c r="E35" s="139"/>
      <c r="F35" s="139"/>
      <c r="G35" s="139"/>
      <c r="H35" s="139"/>
      <c r="I35" s="232"/>
      <c r="J35" s="233" t="s">
        <v>82</v>
      </c>
    </row>
    <row r="36" ht="21" customHeight="1" spans="1:10">
      <c r="A36" s="135"/>
      <c r="B36" s="234"/>
      <c r="C36" s="146"/>
      <c r="D36" s="147"/>
      <c r="E36" s="148"/>
      <c r="F36" s="148"/>
      <c r="G36" s="148"/>
      <c r="H36" s="148"/>
      <c r="I36" s="232"/>
      <c r="J36" s="233"/>
    </row>
    <row r="37" ht="21" customHeight="1" spans="1:10">
      <c r="A37" s="135"/>
      <c r="B37" s="150" t="s">
        <v>79</v>
      </c>
      <c r="C37" s="140" t="s">
        <v>115</v>
      </c>
      <c r="D37" s="155"/>
      <c r="E37" s="139" t="s">
        <v>93</v>
      </c>
      <c r="F37" s="139" t="s">
        <v>93</v>
      </c>
      <c r="G37" s="139" t="s">
        <v>93</v>
      </c>
      <c r="H37" s="139" t="s">
        <v>93</v>
      </c>
      <c r="I37" s="235" t="str">
        <f>+I11</f>
        <v>ต.ค.2568-ก.ย.2569</v>
      </c>
      <c r="J37" s="236" t="s">
        <v>116</v>
      </c>
    </row>
    <row r="38" ht="21" customHeight="1" spans="1:10">
      <c r="A38" s="135"/>
      <c r="B38" s="154" t="s">
        <v>117</v>
      </c>
      <c r="C38" s="144"/>
      <c r="D38" s="155">
        <v>23200</v>
      </c>
      <c r="E38" s="139"/>
      <c r="F38" s="139"/>
      <c r="G38" s="139"/>
      <c r="H38" s="139"/>
      <c r="I38" s="237"/>
      <c r="J38" s="157"/>
    </row>
    <row r="39" ht="21" customHeight="1" spans="1:10">
      <c r="A39" s="135"/>
      <c r="B39" s="154" t="s">
        <v>118</v>
      </c>
      <c r="C39" s="149"/>
      <c r="D39" s="155">
        <v>8000</v>
      </c>
      <c r="E39" s="148"/>
      <c r="F39" s="148"/>
      <c r="G39" s="148"/>
      <c r="H39" s="148"/>
      <c r="I39" s="237"/>
      <c r="J39" s="157"/>
    </row>
    <row r="40" ht="21" customHeight="1" spans="1:10">
      <c r="A40" s="158"/>
      <c r="B40" s="159" t="s">
        <v>119</v>
      </c>
      <c r="C40" s="160" t="s">
        <v>120</v>
      </c>
      <c r="D40" s="161">
        <v>6000</v>
      </c>
      <c r="E40" s="162" t="s">
        <v>93</v>
      </c>
      <c r="F40" s="162" t="s">
        <v>93</v>
      </c>
      <c r="G40" s="162" t="s">
        <v>93</v>
      </c>
      <c r="H40" s="162" t="s">
        <v>93</v>
      </c>
      <c r="I40" s="238" t="str">
        <f>+I11</f>
        <v>ต.ค.2568-ก.ย.2569</v>
      </c>
      <c r="J40" s="160" t="s">
        <v>116</v>
      </c>
    </row>
    <row r="41" ht="21" customHeight="1" spans="1:10">
      <c r="A41" s="72">
        <v>4</v>
      </c>
      <c r="B41" s="164" t="s">
        <v>83</v>
      </c>
      <c r="C41" s="165" t="s">
        <v>121</v>
      </c>
      <c r="D41" s="80">
        <v>18900</v>
      </c>
      <c r="E41" s="81" t="s">
        <v>93</v>
      </c>
      <c r="F41" s="81" t="s">
        <v>93</v>
      </c>
      <c r="G41" s="81" t="s">
        <v>93</v>
      </c>
      <c r="H41" s="81" t="s">
        <v>93</v>
      </c>
      <c r="I41" s="91" t="str">
        <f>+I11</f>
        <v>ต.ค.2568-ก.ย.2569</v>
      </c>
      <c r="J41" s="91" t="s">
        <v>85</v>
      </c>
    </row>
    <row r="42" ht="31.5" customHeight="1" spans="1:10">
      <c r="A42" s="75"/>
      <c r="B42" s="166"/>
      <c r="C42" s="167"/>
      <c r="D42" s="239"/>
      <c r="E42" s="87"/>
      <c r="F42" s="87"/>
      <c r="G42" s="87"/>
      <c r="H42" s="87"/>
      <c r="I42" s="120"/>
      <c r="J42" s="120"/>
    </row>
    <row r="43" ht="21" spans="1:10">
      <c r="A43" s="119"/>
      <c r="B43" s="166"/>
      <c r="C43" s="167"/>
      <c r="D43" s="100"/>
      <c r="E43" s="169"/>
      <c r="F43" s="169"/>
      <c r="G43" s="169"/>
      <c r="H43" s="169"/>
      <c r="I43" s="206"/>
      <c r="J43" s="206"/>
    </row>
    <row r="44" ht="27" spans="1:10">
      <c r="A44" s="240" t="s">
        <v>122</v>
      </c>
      <c r="B44" s="241"/>
      <c r="C44" s="241"/>
      <c r="D44" s="242">
        <v>1484600</v>
      </c>
      <c r="E44" s="243"/>
      <c r="F44" s="243"/>
      <c r="G44" s="243"/>
      <c r="H44" s="243"/>
      <c r="I44" s="243"/>
      <c r="J44" s="243"/>
    </row>
    <row r="45" spans="1:10">
      <c r="B45" s="244"/>
    </row>
    <row r="47" spans="1:10">
      <c r="D47" s="244"/>
    </row>
  </sheetData>
  <mergeCells count="70">
    <mergeCell ref="A1:J1"/>
    <mergeCell ref="A2:J2"/>
    <mergeCell ref="A3:J3"/>
    <mergeCell ref="A4:J4"/>
    <mergeCell ref="A5:J5"/>
    <mergeCell ref="D6:H6"/>
    <mergeCell ref="B9:C9"/>
    <mergeCell ref="B10:J10"/>
    <mergeCell ref="B31:J31"/>
    <mergeCell ref="B33:J33"/>
    <mergeCell ref="A44:C44"/>
    <mergeCell ref="A6:A8"/>
    <mergeCell ref="A10:A30"/>
    <mergeCell ref="A31:A32"/>
    <mergeCell ref="A33:A40"/>
    <mergeCell ref="A41:A43"/>
    <mergeCell ref="B6:B8"/>
    <mergeCell ref="B11:B12"/>
    <mergeCell ref="B15:B17"/>
    <mergeCell ref="B34:B36"/>
    <mergeCell ref="B41:B43"/>
    <mergeCell ref="C6:C8"/>
    <mergeCell ref="C11:C12"/>
    <mergeCell ref="C15:C17"/>
    <mergeCell ref="C34:C36"/>
    <mergeCell ref="C37:C39"/>
    <mergeCell ref="C41:C43"/>
    <mergeCell ref="D7:D8"/>
    <mergeCell ref="D11:D12"/>
    <mergeCell ref="D15:D17"/>
    <mergeCell ref="D25:D26"/>
    <mergeCell ref="D34:D36"/>
    <mergeCell ref="E11:E12"/>
    <mergeCell ref="E15:E17"/>
    <mergeCell ref="E25:E26"/>
    <mergeCell ref="E27:E28"/>
    <mergeCell ref="E29:E30"/>
    <mergeCell ref="E34:E36"/>
    <mergeCell ref="E37:E39"/>
    <mergeCell ref="E41:E43"/>
    <mergeCell ref="F11:F12"/>
    <mergeCell ref="F15:F17"/>
    <mergeCell ref="F25:F26"/>
    <mergeCell ref="F27:F28"/>
    <mergeCell ref="F29:F30"/>
    <mergeCell ref="F34:F36"/>
    <mergeCell ref="F37:F39"/>
    <mergeCell ref="F41:F43"/>
    <mergeCell ref="G7:G8"/>
    <mergeCell ref="G11:G12"/>
    <mergeCell ref="G15:G17"/>
    <mergeCell ref="G25:G26"/>
    <mergeCell ref="G27:G28"/>
    <mergeCell ref="G29:G30"/>
    <mergeCell ref="G34:G36"/>
    <mergeCell ref="G37:G39"/>
    <mergeCell ref="G41:G43"/>
    <mergeCell ref="H7:H8"/>
    <mergeCell ref="H11:H12"/>
    <mergeCell ref="H15:H17"/>
    <mergeCell ref="H25:H26"/>
    <mergeCell ref="H27:H28"/>
    <mergeCell ref="H29:H30"/>
    <mergeCell ref="H34:H36"/>
    <mergeCell ref="H37:H39"/>
    <mergeCell ref="H41:H43"/>
    <mergeCell ref="I11:I12"/>
    <mergeCell ref="I15:I17"/>
    <mergeCell ref="J6:J8"/>
    <mergeCell ref="J15:J17"/>
  </mergeCells>
  <pageMargins left="0.550694444444444" right="0.156944444444444" top="0.196527777777778" bottom="0.156944444444444" header="0.3" footer="0.3"/>
  <pageSetup paperSize="9" scale="5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0"/>
  <sheetViews>
    <sheetView tabSelected="1" zoomScale="70" zoomScaleNormal="70" workbookViewId="0">
      <selection activeCell="I17" sqref="I17:I19"/>
    </sheetView>
  </sheetViews>
  <sheetFormatPr defaultColWidth="8.81666666666667" defaultRowHeight="15"/>
  <cols>
    <col min="1" max="1" width="7.45" style="20" customWidth="1"/>
    <col min="2" max="2" width="59.2666666666667" style="20" customWidth="1"/>
    <col min="3" max="3" width="50.5416666666667" style="20" customWidth="1"/>
    <col min="4" max="4" width="18.8166666666667" style="20" customWidth="1"/>
    <col min="5" max="5" width="15.1833333333333" style="20" customWidth="1"/>
    <col min="6" max="6" width="13.8166666666667" style="20" customWidth="1"/>
    <col min="7" max="7" width="13.5416666666667" style="20" customWidth="1"/>
    <col min="8" max="8" width="11.45" style="20" customWidth="1"/>
    <col min="9" max="9" width="20.5416666666667" style="20" customWidth="1"/>
    <col min="10" max="10" width="54.7666666666667" style="20" customWidth="1"/>
    <col min="11" max="16384" width="8.81666666666667" style="20"/>
  </cols>
  <sheetData>
    <row r="1" ht="20.25" spans="1:10">
      <c r="A1" s="43"/>
      <c r="B1" s="44"/>
      <c r="C1" s="44"/>
      <c r="D1" s="45"/>
      <c r="E1" s="44"/>
      <c r="F1" s="44"/>
      <c r="G1" s="44"/>
      <c r="H1" s="44"/>
      <c r="I1" s="44"/>
      <c r="J1" s="45"/>
    </row>
    <row r="2" ht="26.25" spans="1:10">
      <c r="A2" s="46" t="s">
        <v>123</v>
      </c>
      <c r="B2" s="47"/>
      <c r="C2" s="47"/>
      <c r="D2" s="48"/>
      <c r="E2" s="47"/>
      <c r="F2" s="47"/>
      <c r="G2" s="47"/>
      <c r="H2" s="47"/>
      <c r="I2" s="47"/>
      <c r="J2" s="48"/>
    </row>
    <row r="3" ht="26.25" spans="1:10">
      <c r="A3" s="46" t="s">
        <v>124</v>
      </c>
      <c r="B3" s="47"/>
      <c r="C3" s="47"/>
      <c r="D3" s="48"/>
      <c r="E3" s="47"/>
      <c r="F3" s="47"/>
      <c r="G3" s="47"/>
      <c r="H3" s="47"/>
      <c r="I3" s="47"/>
      <c r="J3" s="48"/>
    </row>
    <row r="4" spans="1:10">
      <c r="A4" s="46" t="s">
        <v>125</v>
      </c>
      <c r="B4" s="47"/>
      <c r="C4" s="47"/>
      <c r="D4" s="48"/>
      <c r="E4" s="47"/>
      <c r="F4" s="47"/>
      <c r="G4" s="47"/>
      <c r="H4" s="47"/>
      <c r="I4" s="47"/>
      <c r="J4" s="48"/>
    </row>
    <row r="5" spans="1:10">
      <c r="A5" s="46"/>
      <c r="B5" s="47"/>
      <c r="C5" s="47"/>
      <c r="D5" s="48"/>
      <c r="E5" s="47"/>
      <c r="F5" s="47"/>
      <c r="G5" s="47"/>
      <c r="H5" s="47"/>
      <c r="I5" s="47"/>
      <c r="J5" s="48"/>
    </row>
    <row r="6" spans="1:10">
      <c r="A6" s="49"/>
      <c r="B6" s="50"/>
      <c r="C6" s="50"/>
      <c r="D6" s="51"/>
      <c r="E6" s="50"/>
      <c r="F6" s="50"/>
      <c r="G6" s="50"/>
      <c r="H6" s="50"/>
      <c r="I6" s="50"/>
      <c r="J6" s="51"/>
    </row>
    <row r="7" ht="21" spans="1:10">
      <c r="A7" s="52" t="s">
        <v>3</v>
      </c>
      <c r="B7" s="53" t="s">
        <v>4</v>
      </c>
      <c r="C7" s="53" t="s">
        <v>5</v>
      </c>
      <c r="D7" s="54" t="s">
        <v>126</v>
      </c>
      <c r="E7" s="55"/>
      <c r="F7" s="55"/>
      <c r="G7" s="55"/>
      <c r="H7" s="56"/>
      <c r="I7" s="57" t="s">
        <v>127</v>
      </c>
      <c r="J7" s="53" t="s">
        <v>128</v>
      </c>
    </row>
    <row r="8" ht="21" spans="1:10">
      <c r="A8" s="58"/>
      <c r="B8" s="59"/>
      <c r="C8" s="60"/>
      <c r="D8" s="54" t="s">
        <v>9</v>
      </c>
      <c r="E8" s="61" t="s">
        <v>10</v>
      </c>
      <c r="F8" s="61" t="s">
        <v>11</v>
      </c>
      <c r="G8" s="53" t="s">
        <v>12</v>
      </c>
      <c r="H8" s="53" t="s">
        <v>13</v>
      </c>
      <c r="I8" s="61"/>
      <c r="J8" s="59"/>
    </row>
    <row r="9" ht="21" spans="1:10">
      <c r="A9" s="62"/>
      <c r="B9" s="63"/>
      <c r="C9" s="63"/>
      <c r="D9" s="64"/>
      <c r="E9" s="65" t="s">
        <v>15</v>
      </c>
      <c r="F9" s="65" t="s">
        <v>16</v>
      </c>
      <c r="G9" s="66"/>
      <c r="H9" s="66"/>
      <c r="I9" s="64"/>
      <c r="J9" s="66"/>
    </row>
    <row r="10" ht="21" spans="1:10">
      <c r="A10" s="67"/>
      <c r="B10" s="68" t="s">
        <v>17</v>
      </c>
      <c r="C10" s="69"/>
      <c r="D10" s="70"/>
      <c r="E10" s="71"/>
      <c r="F10" s="71"/>
      <c r="G10" s="71"/>
      <c r="H10" s="71"/>
      <c r="I10" s="69"/>
      <c r="J10" s="71"/>
    </row>
    <row r="11" ht="24" customHeight="1" spans="1:10">
      <c r="A11" s="72">
        <v>1</v>
      </c>
      <c r="B11" s="73" t="s">
        <v>90</v>
      </c>
      <c r="C11" s="73"/>
      <c r="D11" s="73"/>
      <c r="E11" s="73"/>
      <c r="F11" s="73"/>
      <c r="G11" s="73"/>
      <c r="H11" s="73"/>
      <c r="I11" s="73"/>
      <c r="J11" s="74"/>
    </row>
    <row r="12" ht="2.25" customHeight="1" spans="1:10">
      <c r="A12" s="75"/>
      <c r="B12" s="76"/>
      <c r="C12" s="76"/>
      <c r="D12" s="76"/>
      <c r="E12" s="76"/>
      <c r="F12" s="76"/>
      <c r="G12" s="76"/>
      <c r="H12" s="76"/>
      <c r="I12" s="76"/>
      <c r="J12" s="77"/>
    </row>
    <row r="13" ht="24.75" customHeight="1" spans="1:10">
      <c r="A13" s="75"/>
      <c r="B13" s="78" t="s">
        <v>91</v>
      </c>
      <c r="C13" s="79" t="s">
        <v>92</v>
      </c>
      <c r="D13" s="80">
        <v>12500</v>
      </c>
      <c r="E13" s="81" t="s">
        <v>93</v>
      </c>
      <c r="F13" s="81" t="s">
        <v>93</v>
      </c>
      <c r="G13" s="81" t="s">
        <v>93</v>
      </c>
      <c r="H13" s="81" t="s">
        <v>93</v>
      </c>
      <c r="I13" s="82" t="s">
        <v>129</v>
      </c>
      <c r="J13" s="83" t="s">
        <v>130</v>
      </c>
    </row>
    <row r="14" ht="24.75" customHeight="1" spans="1:10">
      <c r="A14" s="75"/>
      <c r="B14" s="84"/>
      <c r="C14" s="85"/>
      <c r="D14" s="86"/>
      <c r="E14" s="87"/>
      <c r="F14" s="87"/>
      <c r="G14" s="87"/>
      <c r="H14" s="87"/>
      <c r="I14" s="88"/>
      <c r="J14" s="89"/>
    </row>
    <row r="15" ht="24.75" customHeight="1" spans="1:10">
      <c r="A15" s="75"/>
      <c r="B15" s="90" t="s">
        <v>27</v>
      </c>
      <c r="C15" s="91" t="s">
        <v>28</v>
      </c>
      <c r="D15" s="92">
        <v>800</v>
      </c>
      <c r="E15" s="93" t="s">
        <v>93</v>
      </c>
      <c r="F15" s="93" t="s">
        <v>93</v>
      </c>
      <c r="G15" s="93" t="s">
        <v>93</v>
      </c>
      <c r="H15" s="93" t="s">
        <v>93</v>
      </c>
      <c r="I15" s="94">
        <v>1200</v>
      </c>
      <c r="J15" s="95" t="s">
        <v>130</v>
      </c>
    </row>
    <row r="16" ht="24.75" customHeight="1" spans="1:10">
      <c r="A16" s="75"/>
      <c r="B16" s="90" t="s">
        <v>30</v>
      </c>
      <c r="C16" s="91" t="s">
        <v>31</v>
      </c>
      <c r="D16" s="96">
        <v>35700</v>
      </c>
      <c r="E16" s="93" t="s">
        <v>93</v>
      </c>
      <c r="F16" s="93" t="s">
        <v>93</v>
      </c>
      <c r="G16" s="93" t="s">
        <v>93</v>
      </c>
      <c r="H16" s="93" t="s">
        <v>93</v>
      </c>
      <c r="I16" s="97">
        <v>21600</v>
      </c>
      <c r="J16" s="95" t="s">
        <v>130</v>
      </c>
    </row>
    <row r="17" ht="24.75" customHeight="1" spans="1:10">
      <c r="A17" s="75"/>
      <c r="B17" s="78" t="s">
        <v>96</v>
      </c>
      <c r="C17" s="79" t="s">
        <v>97</v>
      </c>
      <c r="D17" s="80">
        <v>2900</v>
      </c>
      <c r="E17" s="81" t="s">
        <v>93</v>
      </c>
      <c r="F17" s="81" t="s">
        <v>93</v>
      </c>
      <c r="G17" s="81" t="s">
        <v>93</v>
      </c>
      <c r="H17" s="81" t="s">
        <v>93</v>
      </c>
      <c r="I17" s="82" t="s">
        <v>129</v>
      </c>
      <c r="J17" s="83" t="s">
        <v>130</v>
      </c>
    </row>
    <row r="18" ht="24.75" customHeight="1" spans="1:10">
      <c r="A18" s="75"/>
      <c r="B18" s="98"/>
      <c r="C18" s="99"/>
      <c r="D18" s="100"/>
      <c r="E18" s="87"/>
      <c r="F18" s="87"/>
      <c r="G18" s="87"/>
      <c r="H18" s="87"/>
      <c r="I18" s="101"/>
      <c r="J18" s="102"/>
    </row>
    <row r="19" ht="24.75" customHeight="1" spans="1:10">
      <c r="A19" s="75"/>
      <c r="B19" s="84"/>
      <c r="C19" s="85"/>
      <c r="D19" s="86"/>
      <c r="E19" s="87"/>
      <c r="F19" s="87"/>
      <c r="G19" s="87"/>
      <c r="H19" s="87"/>
      <c r="I19" s="88"/>
      <c r="J19" s="89"/>
    </row>
    <row r="20" ht="24.75" customHeight="1" spans="1:10">
      <c r="A20" s="75"/>
      <c r="B20" s="90" t="s">
        <v>131</v>
      </c>
      <c r="C20" s="91" t="s">
        <v>42</v>
      </c>
      <c r="D20" s="96">
        <v>504000</v>
      </c>
      <c r="E20" s="93" t="s">
        <v>93</v>
      </c>
      <c r="F20" s="93" t="s">
        <v>93</v>
      </c>
      <c r="G20" s="93" t="s">
        <v>93</v>
      </c>
      <c r="H20" s="93" t="s">
        <v>93</v>
      </c>
      <c r="I20" s="103">
        <v>190600</v>
      </c>
      <c r="J20" s="83" t="s">
        <v>130</v>
      </c>
    </row>
    <row r="21" ht="24.75" customHeight="1" spans="1:10">
      <c r="A21" s="75"/>
      <c r="B21" s="90" t="s">
        <v>44</v>
      </c>
      <c r="C21" s="91" t="s">
        <v>45</v>
      </c>
      <c r="D21" s="96">
        <v>51600</v>
      </c>
      <c r="E21" s="93" t="s">
        <v>93</v>
      </c>
      <c r="F21" s="93" t="s">
        <v>93</v>
      </c>
      <c r="G21" s="93" t="s">
        <v>93</v>
      </c>
      <c r="H21" s="93" t="s">
        <v>93</v>
      </c>
      <c r="I21" s="103">
        <v>6000</v>
      </c>
      <c r="J21" s="95" t="s">
        <v>130</v>
      </c>
    </row>
    <row r="22" ht="24.75" customHeight="1" spans="1:10">
      <c r="A22" s="75"/>
      <c r="B22" s="78" t="s">
        <v>47</v>
      </c>
      <c r="C22" s="83" t="s">
        <v>99</v>
      </c>
      <c r="D22" s="80">
        <v>9600</v>
      </c>
      <c r="E22" s="81" t="s">
        <v>93</v>
      </c>
      <c r="F22" s="81" t="s">
        <v>93</v>
      </c>
      <c r="G22" s="81" t="s">
        <v>93</v>
      </c>
      <c r="H22" s="81" t="s">
        <v>93</v>
      </c>
      <c r="I22" s="97">
        <v>12625</v>
      </c>
      <c r="J22" s="83" t="s">
        <v>130</v>
      </c>
    </row>
    <row r="23" ht="24.75" customHeight="1" spans="1:10">
      <c r="A23" s="75"/>
      <c r="B23" s="84"/>
      <c r="C23" s="89"/>
      <c r="D23" s="86"/>
      <c r="E23" s="87"/>
      <c r="F23" s="87"/>
      <c r="G23" s="87"/>
      <c r="H23" s="87"/>
      <c r="I23" s="104"/>
      <c r="J23" s="89"/>
    </row>
    <row r="24" ht="24.75" customHeight="1" spans="1:10">
      <c r="A24" s="75"/>
      <c r="B24" s="105" t="s">
        <v>52</v>
      </c>
      <c r="C24" s="106"/>
      <c r="D24" s="107"/>
      <c r="E24" s="108"/>
      <c r="F24" s="108"/>
      <c r="G24" s="108"/>
      <c r="H24" s="108"/>
      <c r="I24" s="108"/>
      <c r="J24" s="109"/>
    </row>
    <row r="25" ht="24.75" customHeight="1" spans="1:10">
      <c r="A25" s="75"/>
      <c r="B25" s="110" t="s">
        <v>101</v>
      </c>
      <c r="C25" s="111" t="s">
        <v>132</v>
      </c>
      <c r="D25" s="112">
        <v>628700</v>
      </c>
      <c r="E25" s="113" t="s">
        <v>93</v>
      </c>
      <c r="F25" s="113" t="s">
        <v>93</v>
      </c>
      <c r="G25" s="113" t="s">
        <v>93</v>
      </c>
      <c r="H25" s="113" t="s">
        <v>93</v>
      </c>
      <c r="I25" s="112">
        <v>626415</v>
      </c>
      <c r="J25" s="95" t="s">
        <v>130</v>
      </c>
    </row>
    <row r="26" ht="24.75" customHeight="1" spans="1:10">
      <c r="A26" s="75"/>
      <c r="B26" s="110" t="s">
        <v>104</v>
      </c>
      <c r="C26" s="114" t="s">
        <v>132</v>
      </c>
      <c r="D26" s="115">
        <v>60000</v>
      </c>
      <c r="E26" s="113" t="s">
        <v>93</v>
      </c>
      <c r="F26" s="113" t="s">
        <v>93</v>
      </c>
      <c r="G26" s="113" t="s">
        <v>93</v>
      </c>
      <c r="H26" s="113" t="s">
        <v>93</v>
      </c>
      <c r="I26" s="112">
        <v>60000</v>
      </c>
      <c r="J26" s="95" t="s">
        <v>130</v>
      </c>
    </row>
    <row r="27" ht="24.75" customHeight="1" spans="1:10">
      <c r="A27" s="75"/>
      <c r="B27" s="116" t="s">
        <v>57</v>
      </c>
      <c r="C27" s="117" t="s">
        <v>106</v>
      </c>
      <c r="D27" s="96">
        <v>10000</v>
      </c>
      <c r="E27" s="93" t="s">
        <v>93</v>
      </c>
      <c r="F27" s="93" t="s">
        <v>93</v>
      </c>
      <c r="G27" s="93" t="s">
        <v>93</v>
      </c>
      <c r="H27" s="93" t="s">
        <v>93</v>
      </c>
      <c r="I27" s="80">
        <v>0</v>
      </c>
      <c r="J27" s="95" t="s">
        <v>130</v>
      </c>
    </row>
    <row r="28" ht="24.75" customHeight="1" spans="1:10">
      <c r="A28" s="75"/>
      <c r="B28" s="116" t="s">
        <v>108</v>
      </c>
      <c r="C28" s="117" t="s">
        <v>133</v>
      </c>
      <c r="D28" s="96">
        <v>22100</v>
      </c>
      <c r="E28" s="93" t="s">
        <v>93</v>
      </c>
      <c r="F28" s="93" t="s">
        <v>93</v>
      </c>
      <c r="G28" s="93" t="s">
        <v>93</v>
      </c>
      <c r="H28" s="93" t="s">
        <v>93</v>
      </c>
      <c r="I28" s="80">
        <v>0</v>
      </c>
      <c r="J28" s="91" t="s">
        <v>130</v>
      </c>
    </row>
    <row r="29" ht="24.75" customHeight="1" spans="1:10">
      <c r="A29" s="75"/>
      <c r="B29" s="90" t="s">
        <v>65</v>
      </c>
      <c r="C29" s="91" t="s">
        <v>66</v>
      </c>
      <c r="D29" s="118">
        <v>3900</v>
      </c>
      <c r="E29" s="93" t="s">
        <v>93</v>
      </c>
      <c r="F29" s="93" t="s">
        <v>93</v>
      </c>
      <c r="G29" s="93" t="s">
        <v>93</v>
      </c>
      <c r="H29" s="93" t="s">
        <v>93</v>
      </c>
      <c r="I29" s="96">
        <v>0</v>
      </c>
      <c r="J29" s="95" t="s">
        <v>130</v>
      </c>
    </row>
    <row r="30" ht="24.75" customHeight="1" spans="1:10">
      <c r="A30" s="75"/>
      <c r="B30" s="78" t="s">
        <v>69</v>
      </c>
      <c r="C30" s="83" t="s">
        <v>134</v>
      </c>
      <c r="D30" s="80">
        <v>28700</v>
      </c>
      <c r="E30" s="81" t="s">
        <v>93</v>
      </c>
      <c r="F30" s="81" t="s">
        <v>93</v>
      </c>
      <c r="G30" s="81" t="s">
        <v>93</v>
      </c>
      <c r="H30" s="81" t="s">
        <v>93</v>
      </c>
      <c r="I30" s="80">
        <v>28700</v>
      </c>
      <c r="J30" s="91" t="s">
        <v>130</v>
      </c>
    </row>
    <row r="31" ht="24.75" customHeight="1" spans="1:10">
      <c r="A31" s="119"/>
      <c r="B31" s="98"/>
      <c r="C31" s="102"/>
      <c r="D31" s="100"/>
      <c r="E31" s="87"/>
      <c r="F31" s="87"/>
      <c r="G31" s="87"/>
      <c r="H31" s="87"/>
      <c r="I31" s="100"/>
      <c r="J31" s="120"/>
    </row>
    <row r="32" ht="24.75" customHeight="1" spans="1:10">
      <c r="A32" s="121">
        <v>2</v>
      </c>
      <c r="B32" s="122" t="s">
        <v>74</v>
      </c>
      <c r="C32" s="123"/>
      <c r="D32" s="123"/>
      <c r="E32" s="123"/>
      <c r="F32" s="123"/>
      <c r="G32" s="123"/>
      <c r="H32" s="123"/>
      <c r="I32" s="123"/>
      <c r="J32" s="124"/>
    </row>
    <row r="33" ht="75" customHeight="1" spans="1:10">
      <c r="A33" s="125"/>
      <c r="B33" s="126" t="s">
        <v>75</v>
      </c>
      <c r="C33" s="127" t="s">
        <v>76</v>
      </c>
      <c r="D33" s="128">
        <v>3652100</v>
      </c>
      <c r="E33" s="129" t="s">
        <v>93</v>
      </c>
      <c r="F33" s="129" t="s">
        <v>93</v>
      </c>
      <c r="G33" s="129" t="s">
        <v>93</v>
      </c>
      <c r="H33" s="129" t="s">
        <v>93</v>
      </c>
      <c r="I33" s="130">
        <v>24500</v>
      </c>
      <c r="J33" s="131" t="s">
        <v>135</v>
      </c>
    </row>
    <row r="34" ht="24.75" customHeight="1" spans="1:10">
      <c r="A34" s="132">
        <v>3</v>
      </c>
      <c r="B34" s="133" t="s">
        <v>79</v>
      </c>
      <c r="C34" s="133"/>
      <c r="D34" s="133"/>
      <c r="E34" s="133"/>
      <c r="F34" s="133"/>
      <c r="G34" s="133"/>
      <c r="H34" s="133"/>
      <c r="I34" s="133"/>
      <c r="J34" s="134"/>
    </row>
    <row r="35" ht="24.75" customHeight="1" spans="1:10">
      <c r="A35" s="135"/>
      <c r="B35" s="136" t="s">
        <v>112</v>
      </c>
      <c r="C35" s="137" t="s">
        <v>113</v>
      </c>
      <c r="D35" s="138">
        <v>58000</v>
      </c>
      <c r="E35" s="139" t="s">
        <v>93</v>
      </c>
      <c r="F35" s="139" t="s">
        <v>93</v>
      </c>
      <c r="G35" s="139" t="s">
        <v>93</v>
      </c>
      <c r="H35" s="139" t="s">
        <v>93</v>
      </c>
      <c r="I35" s="138">
        <v>38000</v>
      </c>
      <c r="J35" s="140" t="s">
        <v>136</v>
      </c>
    </row>
    <row r="36" ht="24.75" customHeight="1" spans="1:10">
      <c r="A36" s="135"/>
      <c r="B36" s="141"/>
      <c r="C36" s="142"/>
      <c r="D36" s="143"/>
      <c r="E36" s="139"/>
      <c r="F36" s="139"/>
      <c r="G36" s="139"/>
      <c r="H36" s="139"/>
      <c r="I36" s="143"/>
      <c r="J36" s="144"/>
    </row>
    <row r="37" ht="24.75" customHeight="1" spans="1:10">
      <c r="A37" s="135"/>
      <c r="B37" s="145"/>
      <c r="C37" s="146"/>
      <c r="D37" s="147"/>
      <c r="E37" s="148"/>
      <c r="F37" s="148"/>
      <c r="G37" s="148"/>
      <c r="H37" s="148"/>
      <c r="I37" s="147"/>
      <c r="J37" s="149"/>
    </row>
    <row r="38" ht="24.75" customHeight="1" spans="1:10">
      <c r="A38" s="135"/>
      <c r="B38" s="150" t="s">
        <v>79</v>
      </c>
      <c r="C38" s="140" t="s">
        <v>115</v>
      </c>
      <c r="D38" s="151"/>
      <c r="E38" s="139" t="s">
        <v>93</v>
      </c>
      <c r="F38" s="139" t="s">
        <v>93</v>
      </c>
      <c r="G38" s="139" t="s">
        <v>93</v>
      </c>
      <c r="H38" s="139" t="s">
        <v>93</v>
      </c>
      <c r="I38" s="152"/>
      <c r="J38" s="153"/>
    </row>
    <row r="39" ht="24.75" customHeight="1" spans="1:10">
      <c r="A39" s="135"/>
      <c r="B39" s="154" t="s">
        <v>117</v>
      </c>
      <c r="C39" s="144"/>
      <c r="D39" s="155">
        <v>23200</v>
      </c>
      <c r="E39" s="139"/>
      <c r="F39" s="139"/>
      <c r="G39" s="139"/>
      <c r="H39" s="139"/>
      <c r="I39" s="156">
        <v>23200</v>
      </c>
      <c r="J39" s="157" t="s">
        <v>130</v>
      </c>
    </row>
    <row r="40" ht="24.75" customHeight="1" spans="1:10">
      <c r="A40" s="135"/>
      <c r="B40" s="154" t="s">
        <v>118</v>
      </c>
      <c r="C40" s="149"/>
      <c r="D40" s="155">
        <v>8000</v>
      </c>
      <c r="E40" s="148"/>
      <c r="F40" s="148"/>
      <c r="G40" s="148"/>
      <c r="H40" s="148"/>
      <c r="I40" s="156">
        <v>8000</v>
      </c>
      <c r="J40" s="157" t="s">
        <v>130</v>
      </c>
    </row>
    <row r="41" ht="24.75" customHeight="1" spans="1:10">
      <c r="A41" s="158"/>
      <c r="B41" s="159" t="s">
        <v>119</v>
      </c>
      <c r="C41" s="160" t="s">
        <v>137</v>
      </c>
      <c r="D41" s="161">
        <v>6000</v>
      </c>
      <c r="E41" s="162" t="s">
        <v>93</v>
      </c>
      <c r="F41" s="162" t="s">
        <v>93</v>
      </c>
      <c r="G41" s="162" t="s">
        <v>93</v>
      </c>
      <c r="H41" s="162" t="s">
        <v>93</v>
      </c>
      <c r="I41" s="163">
        <v>6000</v>
      </c>
      <c r="J41" s="160" t="s">
        <v>130</v>
      </c>
    </row>
    <row r="42" ht="24.75" customHeight="1" spans="1:10">
      <c r="A42" s="72">
        <v>4</v>
      </c>
      <c r="B42" s="164" t="s">
        <v>83</v>
      </c>
      <c r="C42" s="165" t="s">
        <v>84</v>
      </c>
      <c r="D42" s="80">
        <v>18900</v>
      </c>
      <c r="E42" s="81" t="s">
        <v>93</v>
      </c>
      <c r="F42" s="81" t="s">
        <v>93</v>
      </c>
      <c r="G42" s="81" t="s">
        <v>93</v>
      </c>
      <c r="H42" s="81" t="s">
        <v>93</v>
      </c>
      <c r="I42" s="80">
        <v>18900</v>
      </c>
      <c r="J42" s="83" t="s">
        <v>130</v>
      </c>
    </row>
    <row r="43" ht="24.75" customHeight="1" spans="1:10">
      <c r="A43" s="75"/>
      <c r="B43" s="166"/>
      <c r="C43" s="167"/>
      <c r="D43" s="168"/>
      <c r="E43" s="87"/>
      <c r="F43" s="87"/>
      <c r="G43" s="87"/>
      <c r="H43" s="87"/>
      <c r="I43" s="100"/>
      <c r="J43" s="102"/>
    </row>
    <row r="44" ht="24.75" customHeight="1" spans="1:10">
      <c r="A44" s="119"/>
      <c r="B44" s="166"/>
      <c r="C44" s="167"/>
      <c r="D44" s="168"/>
      <c r="E44" s="169"/>
      <c r="F44" s="169"/>
      <c r="G44" s="169"/>
      <c r="H44" s="169"/>
      <c r="I44" s="170"/>
      <c r="J44" s="89"/>
    </row>
    <row r="45" ht="24.75" customHeight="1" spans="1:10">
      <c r="A45" s="171" t="s">
        <v>122</v>
      </c>
      <c r="B45" s="172"/>
      <c r="C45" s="172"/>
      <c r="D45" s="172"/>
      <c r="E45" s="172"/>
      <c r="F45" s="172"/>
      <c r="G45" s="172"/>
      <c r="H45" s="173"/>
      <c r="I45" s="174">
        <f>SUM(I11:I44)</f>
        <v>1065740</v>
      </c>
    </row>
    <row r="46" ht="24.75" customHeight="1"/>
    <row r="47" ht="24.75" customHeight="1"/>
    <row r="48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  <row r="122" ht="24.75" customHeight="1"/>
    <row r="123" ht="24.75" customHeight="1"/>
    <row r="124" ht="24.75" customHeight="1"/>
    <row r="125" ht="24.75" customHeight="1"/>
    <row r="126" ht="24.75" customHeight="1"/>
    <row r="127" ht="24.75" customHeight="1"/>
    <row r="128" ht="24.75" customHeight="1"/>
    <row r="129" ht="24.75" customHeight="1"/>
    <row r="130" ht="24.75" customHeight="1"/>
    <row r="131" ht="24.75" customHeight="1"/>
    <row r="132" ht="24.75" customHeight="1"/>
    <row r="133" ht="24.75" customHeight="1"/>
    <row r="134" ht="24.75" customHeight="1"/>
    <row r="135" ht="24.75" customHeight="1"/>
    <row r="136" ht="24.75" customHeight="1"/>
    <row r="137" ht="24.75" customHeight="1"/>
    <row r="138" ht="24.75" customHeight="1"/>
    <row r="139" ht="24.75" customHeight="1"/>
    <row r="140" ht="24.75" customHeight="1"/>
    <row r="141" ht="24.75" customHeight="1"/>
    <row r="142" ht="24.75" customHeight="1"/>
    <row r="143" ht="24.75" customHeight="1"/>
    <row r="144" ht="24.75" customHeight="1"/>
    <row r="145" ht="24.75" customHeight="1"/>
    <row r="146" ht="24.75" customHeight="1"/>
    <row r="147" ht="24.75" customHeight="1"/>
    <row r="148" ht="24.75" customHeight="1"/>
    <row r="149" ht="24.75" customHeight="1"/>
    <row r="150" ht="24.75" customHeight="1"/>
    <row r="151" ht="24.75" customHeight="1"/>
    <row r="152" ht="24.75" customHeight="1"/>
    <row r="153" ht="24.75" customHeight="1"/>
    <row r="154" ht="24.75" customHeight="1"/>
    <row r="155" ht="24.75" customHeight="1"/>
    <row r="156" ht="24.75" customHeight="1"/>
    <row r="157" ht="24.75" customHeight="1"/>
    <row r="158" ht="24.75" customHeight="1"/>
    <row r="159" ht="24.75" customHeight="1"/>
    <row r="160" ht="24.75" customHeight="1"/>
    <row r="161" ht="24.75" customHeight="1"/>
    <row r="162" ht="24.75" customHeight="1"/>
    <row r="163" ht="24.75" customHeight="1"/>
    <row r="164" ht="24.75" customHeight="1"/>
    <row r="165" ht="24.75" customHeight="1"/>
    <row r="166" ht="24.75" customHeight="1"/>
    <row r="167" ht="24.75" customHeight="1"/>
    <row r="168" ht="24.75" customHeight="1"/>
    <row r="169" ht="24.75" customHeight="1"/>
    <row r="170" ht="24.75" customHeight="1"/>
    <row r="171" ht="24.75" customHeight="1"/>
    <row r="172" ht="24.75" customHeight="1"/>
    <row r="173" ht="24.75" customHeight="1"/>
    <row r="174" ht="24.75" customHeight="1"/>
    <row r="175" ht="24.75" customHeight="1"/>
    <row r="176" ht="24.75" customHeight="1"/>
    <row r="177" ht="24.75" customHeight="1"/>
    <row r="178" ht="24.75" customHeight="1"/>
    <row r="179" ht="24.75" customHeight="1"/>
    <row r="180" ht="24.75" customHeight="1"/>
  </sheetData>
  <mergeCells count="81">
    <mergeCell ref="A1:J1"/>
    <mergeCell ref="A2:J2"/>
    <mergeCell ref="A3:J3"/>
    <mergeCell ref="D7:H7"/>
    <mergeCell ref="B10:C10"/>
    <mergeCell ref="B24:C24"/>
    <mergeCell ref="D24:J24"/>
    <mergeCell ref="B32:J32"/>
    <mergeCell ref="B34:J34"/>
    <mergeCell ref="A45:H45"/>
    <mergeCell ref="A7:A9"/>
    <mergeCell ref="A11:A31"/>
    <mergeCell ref="A32:A33"/>
    <mergeCell ref="A34:A41"/>
    <mergeCell ref="A42:A44"/>
    <mergeCell ref="B7:B9"/>
    <mergeCell ref="B13:B14"/>
    <mergeCell ref="B17:B19"/>
    <mergeCell ref="B22:B23"/>
    <mergeCell ref="B30:B31"/>
    <mergeCell ref="B35:B37"/>
    <mergeCell ref="B42:B44"/>
    <mergeCell ref="C7:C9"/>
    <mergeCell ref="C13:C14"/>
    <mergeCell ref="C17:C19"/>
    <mergeCell ref="C22:C23"/>
    <mergeCell ref="C30:C31"/>
    <mergeCell ref="C35:C37"/>
    <mergeCell ref="C38:C40"/>
    <mergeCell ref="C42:C44"/>
    <mergeCell ref="D8:D9"/>
    <mergeCell ref="D13:D14"/>
    <mergeCell ref="D17:D19"/>
    <mergeCell ref="D22:D23"/>
    <mergeCell ref="D30:D31"/>
    <mergeCell ref="D35:D37"/>
    <mergeCell ref="E13:E14"/>
    <mergeCell ref="E17:E19"/>
    <mergeCell ref="E22:E23"/>
    <mergeCell ref="E30:E31"/>
    <mergeCell ref="E35:E37"/>
    <mergeCell ref="E38:E40"/>
    <mergeCell ref="E42:E44"/>
    <mergeCell ref="F13:F14"/>
    <mergeCell ref="F17:F19"/>
    <mergeCell ref="F22:F23"/>
    <mergeCell ref="F30:F31"/>
    <mergeCell ref="F35:F37"/>
    <mergeCell ref="F38:F40"/>
    <mergeCell ref="F42:F44"/>
    <mergeCell ref="G8:G9"/>
    <mergeCell ref="G13:G14"/>
    <mergeCell ref="G17:G19"/>
    <mergeCell ref="G22:G23"/>
    <mergeCell ref="G30:G31"/>
    <mergeCell ref="G35:G37"/>
    <mergeCell ref="G38:G40"/>
    <mergeCell ref="G42:G44"/>
    <mergeCell ref="H8:H9"/>
    <mergeCell ref="H13:H14"/>
    <mergeCell ref="H17:H19"/>
    <mergeCell ref="H22:H23"/>
    <mergeCell ref="H30:H31"/>
    <mergeCell ref="H35:H37"/>
    <mergeCell ref="H38:H40"/>
    <mergeCell ref="H42:H44"/>
    <mergeCell ref="I7:I9"/>
    <mergeCell ref="I13:I14"/>
    <mergeCell ref="I17:I19"/>
    <mergeCell ref="I22:I23"/>
    <mergeCell ref="I30:I31"/>
    <mergeCell ref="I35:I37"/>
    <mergeCell ref="I42:I44"/>
    <mergeCell ref="J7:J9"/>
    <mergeCell ref="J13:J14"/>
    <mergeCell ref="J17:J19"/>
    <mergeCell ref="J22:J23"/>
    <mergeCell ref="J35:J37"/>
    <mergeCell ref="J42:J44"/>
    <mergeCell ref="B11:J12"/>
    <mergeCell ref="A4:J6"/>
  </mergeCells>
  <pageMargins left="0.275" right="0.236111111111111" top="0.275" bottom="0.354166666666667" header="0.156944444444444" footer="0.298611111111111"/>
  <pageSetup paperSize="9" scale="5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B10" sqref="B10"/>
    </sheetView>
  </sheetViews>
  <sheetFormatPr defaultColWidth="8.81666666666667" defaultRowHeight="15" outlineLevelCol="5"/>
  <cols>
    <col min="1" max="1" width="25.1833333333333" style="20" customWidth="1"/>
    <col min="2" max="2" width="23.725" style="20" customWidth="1"/>
    <col min="3" max="3" width="16.45" style="20" customWidth="1"/>
    <col min="4" max="4" width="32.45" style="20" customWidth="1"/>
    <col min="5" max="16384" width="8.81666666666667" style="20"/>
  </cols>
  <sheetData>
    <row r="1" ht="20.25" spans="1:6">
      <c r="A1" s="21"/>
      <c r="B1" s="22"/>
      <c r="C1" s="22"/>
      <c r="D1" s="23"/>
    </row>
    <row r="2" ht="23.25" spans="1:6">
      <c r="A2" s="24" t="s">
        <v>138</v>
      </c>
      <c r="B2" s="25"/>
      <c r="C2" s="25"/>
      <c r="D2" s="26"/>
    </row>
    <row r="3" ht="23.25" spans="1:6">
      <c r="A3" s="24" t="s">
        <v>139</v>
      </c>
      <c r="B3" s="25"/>
      <c r="C3" s="25"/>
      <c r="D3" s="26"/>
    </row>
    <row r="4" ht="30.75" customHeight="1" spans="1:6">
      <c r="A4" s="24" t="s">
        <v>140</v>
      </c>
      <c r="B4" s="25"/>
      <c r="C4" s="25"/>
      <c r="D4" s="26"/>
    </row>
    <row r="5" ht="20.25" customHeight="1" spans="1:6">
      <c r="A5" s="27" t="s">
        <v>141</v>
      </c>
      <c r="B5" s="28" t="s">
        <v>142</v>
      </c>
      <c r="C5" s="29" t="s">
        <v>143</v>
      </c>
      <c r="D5" s="29" t="s">
        <v>144</v>
      </c>
    </row>
    <row r="6" spans="1:6">
      <c r="A6" s="30"/>
      <c r="B6" s="31"/>
      <c r="C6" s="32"/>
      <c r="D6" s="32"/>
    </row>
    <row r="7" spans="1:6">
      <c r="A7" s="33"/>
      <c r="B7" s="34"/>
      <c r="C7" s="32"/>
      <c r="D7" s="35"/>
    </row>
    <row r="8" s="19" customFormat="1" ht="21.75" customHeight="1" spans="1:6">
      <c r="A8" s="36">
        <f>(ยอดจัดสรร!D44)</f>
        <v>1484600</v>
      </c>
      <c r="B8" s="37">
        <f>(รายงานผลการใช้จ่าย!I45)</f>
        <v>1065740</v>
      </c>
      <c r="C8" s="38">
        <f>+B8*100/A8</f>
        <v>71.7863397548161</v>
      </c>
      <c r="D8" s="39" t="s">
        <v>145</v>
      </c>
      <c r="F8" s="40"/>
    </row>
    <row r="9" ht="20.25" spans="1:6">
      <c r="A9" s="41"/>
      <c r="C9" s="42"/>
    </row>
  </sheetData>
  <mergeCells count="8">
    <mergeCell ref="A1:D1"/>
    <mergeCell ref="A2:D2"/>
    <mergeCell ref="A3:D3"/>
    <mergeCell ref="A4:D4"/>
    <mergeCell ref="A5:A7"/>
    <mergeCell ref="B5:B7"/>
    <mergeCell ref="C5:C7"/>
    <mergeCell ref="D5:D7"/>
  </mergeCells>
  <pageMargins left="0.7" right="0.7" top="0.75" bottom="0.75" header="0.3" footer="0.3"/>
  <pageSetup paperSize="9" scale="12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8"/>
  <sheetViews>
    <sheetView showGridLines="0" view="pageLayout" zoomScaleNormal="100" workbookViewId="0">
      <selection activeCell="I13" sqref="I13"/>
    </sheetView>
  </sheetViews>
  <sheetFormatPr defaultColWidth="8.81666666666667" defaultRowHeight="23.25"/>
  <cols>
    <col min="1" max="1" width="11.875" style="1" customWidth="1"/>
    <col min="2" max="2" width="8.81666666666667" style="1"/>
    <col min="3" max="3" width="19" style="1" customWidth="1"/>
    <col min="4" max="4" width="8.81666666666667" style="1"/>
    <col min="5" max="5" width="9.54166666666667" style="1" customWidth="1"/>
    <col min="6" max="6" width="8.81666666666667" style="1"/>
    <col min="7" max="7" width="11.725" style="1" customWidth="1"/>
    <col min="8" max="8" width="4.125" style="1" customWidth="1"/>
    <col min="9" max="9" width="16.375" style="1" customWidth="1"/>
    <col min="10" max="16384" width="8.81666666666667" style="1"/>
  </cols>
  <sheetData>
    <row r="1" spans="1:10">
      <c r="A1" s="2"/>
      <c r="B1" s="2"/>
      <c r="C1" s="2"/>
      <c r="D1" s="2"/>
      <c r="E1" s="2"/>
      <c r="F1" s="2"/>
      <c r="G1" s="2"/>
      <c r="H1" s="2"/>
      <c r="I1" s="2"/>
    </row>
    <row r="2" ht="27.75" spans="1:10">
      <c r="A2" s="3" t="s">
        <v>146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4" t="s">
        <v>147</v>
      </c>
      <c r="B3" s="2"/>
      <c r="C3" s="2"/>
      <c r="D3" s="2"/>
      <c r="E3" s="2"/>
      <c r="F3" s="2"/>
      <c r="G3" s="2"/>
      <c r="H3" s="2"/>
      <c r="I3" s="2"/>
    </row>
    <row r="4" spans="1:10">
      <c r="A4" s="4" t="s">
        <v>148</v>
      </c>
      <c r="B4" s="2"/>
      <c r="C4" s="2"/>
      <c r="D4" s="2"/>
      <c r="E4" s="4"/>
      <c r="F4" s="5"/>
      <c r="G4" s="6"/>
      <c r="H4" s="2"/>
      <c r="I4" s="2"/>
    </row>
    <row r="5" spans="1:10">
      <c r="A5" s="4" t="s">
        <v>149</v>
      </c>
      <c r="B5" s="2"/>
      <c r="C5" s="2"/>
      <c r="D5" s="2"/>
      <c r="E5" s="2"/>
      <c r="F5" s="2"/>
      <c r="G5" s="2"/>
      <c r="H5" s="2"/>
      <c r="I5" s="6"/>
    </row>
    <row r="6" spans="1:10">
      <c r="A6" s="4" t="s">
        <v>150</v>
      </c>
      <c r="B6" s="4"/>
      <c r="C6" s="4"/>
      <c r="D6" s="2"/>
      <c r="E6" s="2"/>
      <c r="F6" s="2"/>
      <c r="G6" s="7"/>
      <c r="H6" s="2"/>
      <c r="I6" s="2"/>
    </row>
    <row r="7" spans="1:10">
      <c r="A7" s="2"/>
      <c r="B7" s="2" t="s">
        <v>151</v>
      </c>
      <c r="C7" s="2"/>
      <c r="D7" s="2"/>
      <c r="E7" s="2"/>
      <c r="F7" s="2"/>
      <c r="G7" s="8"/>
      <c r="H7" s="4"/>
      <c r="I7" s="2"/>
    </row>
    <row r="8" spans="1:10">
      <c r="A8" s="2" t="s">
        <v>152</v>
      </c>
      <c r="I8" s="9"/>
    </row>
    <row r="9" spans="1:10">
      <c r="A9" s="2" t="s">
        <v>153</v>
      </c>
      <c r="B9" s="2"/>
      <c r="C9" s="2"/>
      <c r="D9" s="2"/>
      <c r="E9" s="2"/>
      <c r="F9" s="2"/>
      <c r="G9" s="9"/>
      <c r="H9" s="9"/>
      <c r="I9" s="9"/>
    </row>
    <row r="10" spans="1:10">
      <c r="A10" s="2"/>
      <c r="B10" s="1" t="s">
        <v>154</v>
      </c>
      <c r="C10" s="2"/>
      <c r="D10" s="2"/>
      <c r="E10" s="2"/>
      <c r="F10" s="2"/>
      <c r="G10" s="9"/>
      <c r="H10" s="9"/>
      <c r="I10" s="9"/>
    </row>
    <row r="11" spans="1:10">
      <c r="A11" s="1" t="s">
        <v>155</v>
      </c>
      <c r="B11" s="2"/>
      <c r="C11" s="4"/>
      <c r="D11" s="4"/>
      <c r="E11" s="4"/>
      <c r="F11" s="2"/>
      <c r="G11" s="9"/>
      <c r="H11" s="10"/>
      <c r="I11" s="11"/>
    </row>
    <row r="12" spans="1:10">
      <c r="A12" s="2"/>
      <c r="B12" s="2" t="s">
        <v>156</v>
      </c>
      <c r="C12" s="4"/>
      <c r="D12" s="4"/>
      <c r="E12" s="4"/>
      <c r="F12" s="2"/>
      <c r="G12" s="9"/>
      <c r="H12" s="10"/>
      <c r="I12" s="12">
        <f>ยอดจัดสรร!D44</f>
        <v>1484600</v>
      </c>
      <c r="J12" s="1" t="s">
        <v>157</v>
      </c>
    </row>
    <row r="13" spans="1:10">
      <c r="A13" s="2"/>
      <c r="B13" s="2" t="s">
        <v>158</v>
      </c>
      <c r="C13" s="2"/>
      <c r="D13" s="2"/>
      <c r="E13" s="2"/>
      <c r="F13" s="2"/>
      <c r="G13" s="9"/>
      <c r="H13" s="10"/>
      <c r="I13" s="12">
        <f>(รายงานผลการใช้จ่าย!I45)</f>
        <v>1065740</v>
      </c>
      <c r="J13" s="1" t="s">
        <v>157</v>
      </c>
    </row>
    <row r="14" spans="1:10">
      <c r="A14" s="2"/>
      <c r="B14" s="2" t="s">
        <v>159</v>
      </c>
      <c r="C14" s="4"/>
      <c r="D14" s="13">
        <f>(สรุปรวม!C8)</f>
        <v>71.7863397548161</v>
      </c>
      <c r="F14" s="14"/>
      <c r="G14" s="14"/>
      <c r="H14" s="14"/>
      <c r="I14" s="14"/>
    </row>
    <row r="15" spans="1:10">
      <c r="A15" s="2"/>
      <c r="B15" s="15" t="s">
        <v>160</v>
      </c>
      <c r="C15" s="2"/>
      <c r="D15" s="2"/>
      <c r="E15" s="2"/>
      <c r="F15" s="2"/>
      <c r="G15" s="2"/>
      <c r="H15" s="2"/>
      <c r="I15" s="2"/>
    </row>
    <row r="16" ht="33.65" customHeight="1" spans="1:10">
      <c r="A16" s="16"/>
      <c r="B16" s="2"/>
      <c r="C16" s="2"/>
      <c r="D16" s="2"/>
      <c r="E16" s="1" t="s">
        <v>161</v>
      </c>
      <c r="F16" s="2"/>
      <c r="G16" s="2"/>
      <c r="H16" s="2"/>
      <c r="I16" s="2"/>
    </row>
    <row r="17" spans="1:9">
      <c r="A17" s="16"/>
      <c r="D17" s="2"/>
      <c r="E17" s="2" t="s">
        <v>89</v>
      </c>
      <c r="F17" s="1" t="s">
        <v>162</v>
      </c>
      <c r="G17" s="2"/>
      <c r="H17" s="2"/>
      <c r="I17" s="2"/>
    </row>
    <row r="18" spans="1:9">
      <c r="B18" s="2"/>
      <c r="C18" s="2"/>
      <c r="D18" s="17"/>
      <c r="E18" s="2" t="s">
        <v>89</v>
      </c>
      <c r="F18" s="1" t="s">
        <v>163</v>
      </c>
      <c r="G18" s="2"/>
      <c r="H18" s="2"/>
      <c r="I18" s="2"/>
    </row>
    <row r="19" spans="1:9">
      <c r="A19" s="4" t="s">
        <v>164</v>
      </c>
      <c r="B19" s="2"/>
      <c r="C19" s="2"/>
      <c r="D19" s="2"/>
      <c r="F19" s="1" t="s">
        <v>89</v>
      </c>
      <c r="H19" s="2"/>
      <c r="I19" s="2"/>
    </row>
    <row r="20" spans="1:9">
      <c r="A20" s="2"/>
      <c r="B20" s="2" t="s">
        <v>165</v>
      </c>
      <c r="C20" s="2"/>
      <c r="D20" s="2"/>
      <c r="E20" s="2"/>
      <c r="F20" s="2"/>
      <c r="G20" s="2"/>
      <c r="H20" s="2"/>
      <c r="I20" s="2"/>
    </row>
    <row r="21" spans="1:9">
      <c r="B21" s="2" t="s">
        <v>166</v>
      </c>
      <c r="C21" s="2"/>
      <c r="D21" s="2"/>
      <c r="E21" s="2"/>
      <c r="F21" s="2"/>
      <c r="G21" s="2"/>
      <c r="H21" s="2"/>
      <c r="I21" s="2"/>
    </row>
    <row r="22" spans="1:9">
      <c r="A22" s="2"/>
      <c r="B22" s="2"/>
      <c r="C22" s="2"/>
      <c r="D22" s="2"/>
      <c r="E22" s="17" t="s">
        <v>167</v>
      </c>
      <c r="F22" s="2"/>
      <c r="G22" s="2"/>
      <c r="H22" s="2"/>
      <c r="I22" s="2"/>
    </row>
    <row r="23" spans="1:9">
      <c r="A23" s="2"/>
      <c r="B23" s="2"/>
      <c r="C23" s="2"/>
      <c r="D23" s="2"/>
      <c r="E23" s="2"/>
      <c r="F23" s="6" t="s">
        <v>168</v>
      </c>
      <c r="G23" s="6"/>
      <c r="H23" s="6"/>
      <c r="I23" s="2"/>
    </row>
    <row r="24" spans="1:9">
      <c r="A24" s="2"/>
      <c r="B24" s="2"/>
      <c r="C24" s="2"/>
      <c r="D24" s="2"/>
      <c r="E24" s="2"/>
      <c r="F24" s="6" t="s">
        <v>169</v>
      </c>
      <c r="G24" s="6"/>
      <c r="H24" s="6"/>
      <c r="I24" s="2"/>
    </row>
    <row r="25" spans="1:9">
      <c r="A25" s="2"/>
      <c r="B25" s="2"/>
      <c r="C25" s="2"/>
      <c r="D25" s="2"/>
      <c r="E25" s="2"/>
      <c r="F25" s="18" t="s">
        <v>170</v>
      </c>
      <c r="G25" s="18"/>
      <c r="H25" s="18"/>
      <c r="I25" s="2"/>
    </row>
    <row r="26" spans="1:9">
      <c r="A26" s="2"/>
      <c r="I26" s="2"/>
    </row>
    <row r="27" spans="1:9">
      <c r="A27" s="2"/>
      <c r="I27" s="2"/>
    </row>
    <row r="28" spans="1:9">
      <c r="A28" s="2"/>
      <c r="B28" s="2"/>
      <c r="C28" s="2"/>
      <c r="D28" s="2"/>
      <c r="E28" s="2"/>
      <c r="F28" s="2"/>
      <c r="G28" s="2"/>
      <c r="H28" s="2"/>
      <c r="I28" s="2"/>
    </row>
  </sheetData>
  <mergeCells count="4">
    <mergeCell ref="A2:J2"/>
    <mergeCell ref="F23:H23"/>
    <mergeCell ref="F24:H24"/>
    <mergeCell ref="F25:H25"/>
  </mergeCells>
  <pageMargins left="0.7" right="0.7" top="0.75" bottom="0.75" header="0.3" footer="0.3"/>
  <pageSetup paperSize="9" scale="76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PMGWindows10 V12_x64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แผนการใช้จ่ายงบประมาณ</vt:lpstr>
      <vt:lpstr>ยอดจัดสรร</vt:lpstr>
      <vt:lpstr>รายงานผลการใช้จ่าย</vt:lpstr>
      <vt:lpstr>สรุปรวม</vt:lpstr>
      <vt:lpstr>ใบปะหน้า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2024-02-14T03:17:00Z</dcterms:created>
  <cp:lastPrinted>2026-07-04T12:52:00Z</cp:lastPrinted>
  <dcterms:modified xsi:type="dcterms:W3CDTF">2026-07-17T09:52:23Z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1054-12.1.0.26880</vt:lpwstr>
  </property>
  <property fmtid="{D5CDD505-2E9C-101B-9397-08002B2CF9AE}" pid="3" name="CalculationRule">
    <vt:i4>0</vt:i4>
  </property>
  <property fmtid="{D5CDD505-2E9C-101B-9397-08002B2CF9AE}" pid="4" name="ICV">
    <vt:lpwstr>E909E91EB8294E04B7925D4741CD2955_13</vt:lpwstr>
  </property>
</Properties>
</file>